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CAN\Kucerova\"/>
    </mc:Choice>
  </mc:AlternateContent>
  <bookViews>
    <workbookView xWindow="0" yWindow="0" windowWidth="28800" windowHeight="12435"/>
  </bookViews>
  <sheets>
    <sheet name="List1" sheetId="1" r:id="rId1"/>
    <sheet name="List2" sheetId="2" r:id="rId2"/>
    <sheet name="List3" sheetId="3" r:id="rId3"/>
  </sheets>
  <definedNames>
    <definedName name="_xlnm._FilterDatabase" localSheetId="1" hidden="1">List2!$A$1:$D$73</definedName>
  </definedNames>
  <calcPr calcId="191029"/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5" i="1"/>
  <c r="E73" i="2" l="1"/>
  <c r="F3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2" i="2"/>
  <c r="C73" i="2"/>
  <c r="D73" i="2"/>
  <c r="C45" i="1"/>
  <c r="C62" i="1"/>
  <c r="C55" i="1"/>
  <c r="C48" i="1"/>
  <c r="C19" i="1" l="1"/>
  <c r="C57" i="1" l="1"/>
  <c r="C64" i="1"/>
</calcChain>
</file>

<file path=xl/sharedStrings.xml><?xml version="1.0" encoding="utf-8"?>
<sst xmlns="http://schemas.openxmlformats.org/spreadsheetml/2006/main" count="140" uniqueCount="125">
  <si>
    <t>P ř í j m y</t>
  </si>
  <si>
    <t>v tis.Kč</t>
  </si>
  <si>
    <t>Daň z příjmu fyz.osob ze závislé čin.</t>
  </si>
  <si>
    <t>Daň z příjmu fyz.osob- podnikatelé</t>
  </si>
  <si>
    <t>Daň z příjmu fyz.osob- kap.výnosy</t>
  </si>
  <si>
    <t>Daň z příjmu práv.osob</t>
  </si>
  <si>
    <t>Daň z příjmu práv.osob - město</t>
  </si>
  <si>
    <t>Daň z přidané hodnoty</t>
  </si>
  <si>
    <t>Odvody za odnětí zemědělské půdy</t>
  </si>
  <si>
    <t>Poplatek za likvidaci kom.odpadu</t>
  </si>
  <si>
    <t>Poplatek ze psů</t>
  </si>
  <si>
    <t>Poplatek za užívání veř.prostr.</t>
  </si>
  <si>
    <t>Daň z hazardních her</t>
  </si>
  <si>
    <t>Správní poplatky</t>
  </si>
  <si>
    <t>Daň z nemovitostí</t>
  </si>
  <si>
    <t>Daňové příjmy celkem</t>
  </si>
  <si>
    <t>Splátky půjček ze soc.fondu</t>
  </si>
  <si>
    <t>Zemědělství</t>
  </si>
  <si>
    <t>Lesnictví</t>
  </si>
  <si>
    <t>Pitná voda</t>
  </si>
  <si>
    <t>Odvádění a čištění odpadních vod</t>
  </si>
  <si>
    <t>Mateřská škola</t>
  </si>
  <si>
    <t>Zákl.umělecká škola</t>
  </si>
  <si>
    <t>Kino</t>
  </si>
  <si>
    <t>Knihovna</t>
  </si>
  <si>
    <t>Kultura</t>
  </si>
  <si>
    <t>Staňkovsko-sponzorství,inzerce</t>
  </si>
  <si>
    <t>Sportovní zařízení</t>
  </si>
  <si>
    <t>Zdravotnictví</t>
  </si>
  <si>
    <t>Bytové hospodářství</t>
  </si>
  <si>
    <t>Nebytové hospodářství</t>
  </si>
  <si>
    <t>Pohřebnictví</t>
  </si>
  <si>
    <t>Pronájem inž.sítí</t>
  </si>
  <si>
    <t>Příjmy TS</t>
  </si>
  <si>
    <t>Sběr a svoz komunálního odpadu</t>
  </si>
  <si>
    <t>Sběr a svoz tříděného odpadu</t>
  </si>
  <si>
    <t>Pečovatelská služba</t>
  </si>
  <si>
    <t>Činnost místní správy</t>
  </si>
  <si>
    <t>Finanční operace(úroky)</t>
  </si>
  <si>
    <t>Finanční vypořádání</t>
  </si>
  <si>
    <t>Nedaňové příjmy celkem</t>
  </si>
  <si>
    <t>Kapitálové příjmy celkem</t>
  </si>
  <si>
    <t>Neinv.dotace ze SR- st.správa</t>
  </si>
  <si>
    <t>Neinv.dotace od obcí</t>
  </si>
  <si>
    <t>Převod z hosp.činnosti</t>
  </si>
  <si>
    <t>Převody k rozpočtovým účtům</t>
  </si>
  <si>
    <t>Dotace celkem</t>
  </si>
  <si>
    <t>Rozpočet  příjmů celkem</t>
  </si>
  <si>
    <t>Přebytek hospodaření min.let</t>
  </si>
  <si>
    <t>Splátky úvěrů</t>
  </si>
  <si>
    <t>Financování celkem</t>
  </si>
  <si>
    <t>Příjmy + financování</t>
  </si>
  <si>
    <t>Dílčí daň z technických her</t>
  </si>
  <si>
    <t>Krizová opatření</t>
  </si>
  <si>
    <t>Prodej pozemků a nemovitostí</t>
  </si>
  <si>
    <t>inv.akce</t>
  </si>
  <si>
    <t>celkem</t>
  </si>
  <si>
    <t>Silnice</t>
  </si>
  <si>
    <t xml:space="preserve">lávka (splátky HABAU) </t>
  </si>
  <si>
    <t>Ostatní komunikace</t>
  </si>
  <si>
    <t>Silniční doprava - obslužnost</t>
  </si>
  <si>
    <t>Odvádění a čištění odp.vod</t>
  </si>
  <si>
    <t xml:space="preserve">kanalizace  </t>
  </si>
  <si>
    <t>Základní škola</t>
  </si>
  <si>
    <t>Základní umělecká škola</t>
  </si>
  <si>
    <t>Místní rozhlas</t>
  </si>
  <si>
    <t xml:space="preserve">Listovka Staňkovsko </t>
  </si>
  <si>
    <t>Činnost SPOZ</t>
  </si>
  <si>
    <t>Tělovýchova (příspěvky)</t>
  </si>
  <si>
    <t>Dětská hřiště</t>
  </si>
  <si>
    <t>Pomoc zdrav.postiženým</t>
  </si>
  <si>
    <t>majetkové podíly</t>
  </si>
  <si>
    <t>Veřejné osvětlení</t>
  </si>
  <si>
    <t>Hřbitov</t>
  </si>
  <si>
    <t>Výstavba inž.sítí</t>
  </si>
  <si>
    <t>Územní plánování</t>
  </si>
  <si>
    <t>Výdaje MTBS</t>
  </si>
  <si>
    <t>plynofikace škola Ohučov</t>
  </si>
  <si>
    <t xml:space="preserve">Výkup pozemků  a nemovitostí       </t>
  </si>
  <si>
    <t>Zneškodňování ost.odpadů</t>
  </si>
  <si>
    <t>Veřejná zeleň</t>
  </si>
  <si>
    <t>Ochrana obyv.- krizové stavy</t>
  </si>
  <si>
    <t>Požární ochrana</t>
  </si>
  <si>
    <t>příspěvky</t>
  </si>
  <si>
    <t>Bezpečnost a veřejný pořádek</t>
  </si>
  <si>
    <t>Zastupitelstvo obce</t>
  </si>
  <si>
    <t>Místní správa</t>
  </si>
  <si>
    <t>Bankovní poplatky a úroky z úvěrů</t>
  </si>
  <si>
    <t>Pojištění majetku</t>
  </si>
  <si>
    <t>Odvod do soc.fondu</t>
  </si>
  <si>
    <t>Ostatní fin.operace (daně)</t>
  </si>
  <si>
    <t>Rozpočet výdajů celkem</t>
  </si>
  <si>
    <t>letiště - splátka Primagře</t>
  </si>
  <si>
    <t>nákup domu č.p. 274/II</t>
  </si>
  <si>
    <t>rozšíření kamer.systému</t>
  </si>
  <si>
    <t xml:space="preserve">chodníky </t>
  </si>
  <si>
    <t>příspěvek na provoz                           90</t>
  </si>
  <si>
    <t>Inv. dotace (kanal., stará radnice)</t>
  </si>
  <si>
    <t>V ý d a j e   v tis. Kč</t>
  </si>
  <si>
    <t>Pomoc zdravotně postiženým</t>
  </si>
  <si>
    <t>soc.fond -splátky půjček</t>
  </si>
  <si>
    <t>chodníky Výtuňská (Colas, Dozor Ing.)</t>
  </si>
  <si>
    <t>příspěvek na provoz                       1500</t>
  </si>
  <si>
    <t xml:space="preserve">Krchleby sokolovna TZ </t>
  </si>
  <si>
    <t>Dětská hřiště Vránov</t>
  </si>
  <si>
    <t>Charita</t>
  </si>
  <si>
    <t>Obnova kultur.památek (st.radnice)</t>
  </si>
  <si>
    <t>Základní škola- vratka</t>
  </si>
  <si>
    <t xml:space="preserve">cyklostezka CT3  D. Kamenice-Ohučov </t>
  </si>
  <si>
    <t>městský stadion  PD</t>
  </si>
  <si>
    <t>pozemek Čermenský lesík</t>
  </si>
  <si>
    <t>Baarova ulice PD</t>
  </si>
  <si>
    <t>budovy školy- okna  TZ</t>
  </si>
  <si>
    <t>TZ budova Nádražní  - (Klement)</t>
  </si>
  <si>
    <t>SDH Vránov                                        20</t>
  </si>
  <si>
    <t xml:space="preserve">SDH Ohučov                                       20            </t>
  </si>
  <si>
    <t>SDH Krchleby                                     40</t>
  </si>
  <si>
    <t>SDH Staňkov                                       20</t>
  </si>
  <si>
    <t>příspěvek na provoz                       3000</t>
  </si>
  <si>
    <t>SR</t>
  </si>
  <si>
    <t>RO č.1</t>
  </si>
  <si>
    <t>vyvěšeno:</t>
  </si>
  <si>
    <t xml:space="preserve"> ROZPOČTOVÁ OPATŘENÍ MĚSTA NA ROK 2021</t>
  </si>
  <si>
    <t>17.05.20201</t>
  </si>
  <si>
    <t>schváleno dne: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</si>
</sst>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000"/>
    <numFmt numFmtId="165" formatCode="0.000"/>
    <numFmt numFmtId="166" formatCode="#,##0.000"/>
    <numFmt numFmtId="167" formatCode="0.00000"/>
    <numFmt numFmtId="168" formatCode="#,##0.000000"/>
    <numFmt numFmtId="169" formatCode="#,##0.0000"/>
    <numFmt numFmtId="170" formatCode="#,##0.00000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2" fontId="0" fillId="0" borderId="1" xfId="0" applyNumberFormat="1" applyBorder="1"/>
    <xf numFmtId="2" fontId="1" fillId="0" borderId="1" xfId="0" applyNumberFormat="1" applyFont="1" applyBorder="1"/>
    <xf numFmtId="164" fontId="0" fillId="0" borderId="1" xfId="0" applyNumberFormat="1" applyBorder="1"/>
    <xf numFmtId="0" fontId="0" fillId="0" borderId="1" xfId="0" applyBorder="1" applyAlignment="1">
      <alignment horizontal="left"/>
    </xf>
    <xf numFmtId="4" fontId="0" fillId="0" borderId="1" xfId="0" applyNumberFormat="1" applyBorder="1"/>
    <xf numFmtId="166" fontId="1" fillId="0" borderId="1" xfId="0" applyNumberFormat="1" applyFont="1" applyBorder="1"/>
    <xf numFmtId="165" fontId="0" fillId="0" borderId="1" xfId="0" applyNumberFormat="1" applyBorder="1"/>
    <xf numFmtId="167" fontId="0" fillId="0" borderId="1" xfId="0" applyNumberFormat="1" applyBorder="1"/>
    <xf numFmtId="167" fontId="1" fillId="0" borderId="1" xfId="0" applyNumberFormat="1" applyFont="1" applyBorder="1"/>
    <xf numFmtId="2" fontId="0" fillId="0" borderId="1" xfId="0" applyNumberFormat="1" applyFont="1" applyBorder="1" applyAlignment="1">
      <alignment shrinkToFit="1"/>
    </xf>
    <xf numFmtId="168" fontId="0" fillId="0" borderId="1" xfId="0" applyNumberFormat="1" applyBorder="1"/>
    <xf numFmtId="168" fontId="0" fillId="0" borderId="0" xfId="0" applyNumberFormat="1"/>
    <xf numFmtId="169" fontId="0" fillId="0" borderId="1" xfId="0" applyNumberFormat="1" applyBorder="1"/>
    <xf numFmtId="166" fontId="0" fillId="0" borderId="1" xfId="0" applyNumberFormat="1" applyBorder="1"/>
    <xf numFmtId="169" fontId="1" fillId="0" borderId="1" xfId="0" applyNumberFormat="1" applyFont="1" applyBorder="1"/>
    <xf numFmtId="165" fontId="1" fillId="0" borderId="1" xfId="0" applyNumberFormat="1" applyFont="1" applyBorder="1"/>
    <xf numFmtId="4" fontId="1" fillId="0" borderId="1" xfId="0" applyNumberFormat="1" applyFont="1" applyBorder="1"/>
    <xf numFmtId="0" fontId="0" fillId="0" borderId="1" xfId="0" applyFill="1" applyBorder="1" applyAlignment="1">
      <alignment horizontal="right"/>
    </xf>
    <xf numFmtId="14" fontId="0" fillId="0" borderId="1" xfId="0" applyNumberFormat="1" applyBorder="1"/>
    <xf numFmtId="14" fontId="0" fillId="0" borderId="0" xfId="0" applyNumberFormat="1"/>
    <xf numFmtId="170" fontId="0" fillId="0" borderId="1" xfId="0" applyNumberFormat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tabSelected="1" workbookViewId="0">
      <selection activeCell="F31" sqref="F31"/>
    </sheetView>
  </sheetViews>
  <sheetFormatPr defaultRowHeight="15" x14ac:dyDescent="0.25"/>
  <cols>
    <col min="2" max="2" width="33.85546875" customWidth="1"/>
    <col min="3" max="3" width="16.140625" customWidth="1"/>
    <col min="5" max="5" width="17" customWidth="1"/>
  </cols>
  <sheetData>
    <row r="1" spans="1:5" x14ac:dyDescent="0.25">
      <c r="B1" s="1" t="s">
        <v>122</v>
      </c>
    </row>
    <row r="3" spans="1:5" x14ac:dyDescent="0.25">
      <c r="A3" s="2"/>
      <c r="B3" s="3" t="s">
        <v>0</v>
      </c>
      <c r="C3" s="2" t="s">
        <v>1</v>
      </c>
      <c r="D3" s="2"/>
      <c r="E3" s="2"/>
    </row>
    <row r="4" spans="1:5" x14ac:dyDescent="0.25">
      <c r="A4" s="2"/>
      <c r="B4" s="2"/>
      <c r="C4" s="5" t="s">
        <v>119</v>
      </c>
      <c r="D4" s="4" t="s">
        <v>120</v>
      </c>
      <c r="E4" s="2" t="s">
        <v>56</v>
      </c>
    </row>
    <row r="5" spans="1:5" x14ac:dyDescent="0.25">
      <c r="A5" s="4">
        <v>1111</v>
      </c>
      <c r="B5" s="2" t="s">
        <v>2</v>
      </c>
      <c r="C5" s="5">
        <v>8400</v>
      </c>
      <c r="D5" s="5"/>
      <c r="E5" s="9">
        <f>SUM(C5:D5)</f>
        <v>8400</v>
      </c>
    </row>
    <row r="6" spans="1:5" x14ac:dyDescent="0.25">
      <c r="A6" s="4">
        <v>1112</v>
      </c>
      <c r="B6" s="2" t="s">
        <v>3</v>
      </c>
      <c r="C6" s="5">
        <v>230</v>
      </c>
      <c r="D6" s="4"/>
      <c r="E6" s="9">
        <f t="shared" ref="E6:E64" si="0">SUM(C6:D6)</f>
        <v>230</v>
      </c>
    </row>
    <row r="7" spans="1:5" x14ac:dyDescent="0.25">
      <c r="A7" s="4">
        <v>1113</v>
      </c>
      <c r="B7" s="2" t="s">
        <v>4</v>
      </c>
      <c r="C7" s="5">
        <v>1200</v>
      </c>
      <c r="D7" s="2"/>
      <c r="E7" s="9">
        <f t="shared" si="0"/>
        <v>1200</v>
      </c>
    </row>
    <row r="8" spans="1:5" x14ac:dyDescent="0.25">
      <c r="A8" s="4">
        <v>1121</v>
      </c>
      <c r="B8" s="2" t="s">
        <v>5</v>
      </c>
      <c r="C8" s="5">
        <v>8000</v>
      </c>
      <c r="D8" s="4"/>
      <c r="E8" s="9">
        <f t="shared" si="0"/>
        <v>8000</v>
      </c>
    </row>
    <row r="9" spans="1:5" x14ac:dyDescent="0.25">
      <c r="A9" s="4">
        <v>1122</v>
      </c>
      <c r="B9" s="2" t="s">
        <v>6</v>
      </c>
      <c r="C9" s="5">
        <v>1542</v>
      </c>
      <c r="D9" s="2"/>
      <c r="E9" s="9">
        <f t="shared" si="0"/>
        <v>1542</v>
      </c>
    </row>
    <row r="10" spans="1:5" x14ac:dyDescent="0.25">
      <c r="A10" s="4">
        <v>1211</v>
      </c>
      <c r="B10" s="2" t="s">
        <v>7</v>
      </c>
      <c r="C10" s="5">
        <v>27600</v>
      </c>
      <c r="D10" s="4"/>
      <c r="E10" s="9">
        <f t="shared" si="0"/>
        <v>27600</v>
      </c>
    </row>
    <row r="11" spans="1:5" x14ac:dyDescent="0.25">
      <c r="A11" s="4">
        <v>1334</v>
      </c>
      <c r="B11" s="2" t="s">
        <v>8</v>
      </c>
      <c r="C11" s="5">
        <v>10</v>
      </c>
      <c r="D11" s="2"/>
      <c r="E11" s="9">
        <f t="shared" si="0"/>
        <v>10</v>
      </c>
    </row>
    <row r="12" spans="1:5" x14ac:dyDescent="0.25">
      <c r="A12" s="4">
        <v>1340</v>
      </c>
      <c r="B12" s="2" t="s">
        <v>9</v>
      </c>
      <c r="C12" s="5">
        <v>1700</v>
      </c>
      <c r="D12" s="4"/>
      <c r="E12" s="9">
        <f t="shared" si="0"/>
        <v>1700</v>
      </c>
    </row>
    <row r="13" spans="1:5" x14ac:dyDescent="0.25">
      <c r="A13" s="4">
        <v>1341</v>
      </c>
      <c r="B13" s="2" t="s">
        <v>10</v>
      </c>
      <c r="C13" s="5">
        <v>85</v>
      </c>
      <c r="D13" s="2"/>
      <c r="E13" s="9">
        <f t="shared" si="0"/>
        <v>85</v>
      </c>
    </row>
    <row r="14" spans="1:5" x14ac:dyDescent="0.25">
      <c r="A14" s="4">
        <v>1343</v>
      </c>
      <c r="B14" s="2" t="s">
        <v>11</v>
      </c>
      <c r="C14" s="5">
        <v>15</v>
      </c>
      <c r="D14" s="4"/>
      <c r="E14" s="9">
        <f t="shared" si="0"/>
        <v>15</v>
      </c>
    </row>
    <row r="15" spans="1:5" x14ac:dyDescent="0.25">
      <c r="A15" s="4">
        <v>1381</v>
      </c>
      <c r="B15" s="2" t="s">
        <v>12</v>
      </c>
      <c r="C15" s="5">
        <v>300</v>
      </c>
      <c r="D15" s="2"/>
      <c r="E15" s="9">
        <f t="shared" si="0"/>
        <v>300</v>
      </c>
    </row>
    <row r="16" spans="1:5" x14ac:dyDescent="0.25">
      <c r="A16" s="4">
        <v>1385</v>
      </c>
      <c r="B16" s="2" t="s">
        <v>52</v>
      </c>
      <c r="C16" s="5">
        <v>5500</v>
      </c>
      <c r="D16" s="2"/>
      <c r="E16" s="9">
        <f t="shared" si="0"/>
        <v>5500</v>
      </c>
    </row>
    <row r="17" spans="1:5" x14ac:dyDescent="0.25">
      <c r="A17" s="4">
        <v>1361</v>
      </c>
      <c r="B17" s="2" t="s">
        <v>13</v>
      </c>
      <c r="C17" s="5">
        <v>435</v>
      </c>
      <c r="D17" s="4"/>
      <c r="E17" s="9">
        <f t="shared" si="0"/>
        <v>435</v>
      </c>
    </row>
    <row r="18" spans="1:5" x14ac:dyDescent="0.25">
      <c r="A18" s="4">
        <v>1511</v>
      </c>
      <c r="B18" s="2" t="s">
        <v>14</v>
      </c>
      <c r="C18" s="5">
        <v>2300</v>
      </c>
      <c r="D18" s="2"/>
      <c r="E18" s="9">
        <f t="shared" si="0"/>
        <v>2300</v>
      </c>
    </row>
    <row r="19" spans="1:5" x14ac:dyDescent="0.25">
      <c r="A19" s="4"/>
      <c r="B19" s="3" t="s">
        <v>15</v>
      </c>
      <c r="C19" s="6">
        <f>SUM(C5:C18)</f>
        <v>57317</v>
      </c>
      <c r="D19" s="4"/>
      <c r="E19" s="9">
        <f t="shared" si="0"/>
        <v>57317</v>
      </c>
    </row>
    <row r="20" spans="1:5" x14ac:dyDescent="0.25">
      <c r="A20" s="4"/>
      <c r="B20" s="3"/>
      <c r="C20" s="6"/>
      <c r="D20" s="2"/>
      <c r="E20" s="9">
        <f t="shared" si="0"/>
        <v>0</v>
      </c>
    </row>
    <row r="21" spans="1:5" x14ac:dyDescent="0.25">
      <c r="A21" s="4">
        <v>2460</v>
      </c>
      <c r="B21" s="2" t="s">
        <v>16</v>
      </c>
      <c r="C21" s="5">
        <v>20</v>
      </c>
      <c r="D21" s="4"/>
      <c r="E21" s="9">
        <f t="shared" si="0"/>
        <v>20</v>
      </c>
    </row>
    <row r="22" spans="1:5" x14ac:dyDescent="0.25">
      <c r="A22" s="4">
        <v>1019</v>
      </c>
      <c r="B22" s="2" t="s">
        <v>17</v>
      </c>
      <c r="C22" s="5">
        <v>425</v>
      </c>
      <c r="D22" s="2"/>
      <c r="E22" s="9">
        <f t="shared" si="0"/>
        <v>425</v>
      </c>
    </row>
    <row r="23" spans="1:5" x14ac:dyDescent="0.25">
      <c r="A23" s="4">
        <v>1039</v>
      </c>
      <c r="B23" s="2" t="s">
        <v>18</v>
      </c>
      <c r="C23" s="5">
        <v>369</v>
      </c>
      <c r="D23" s="4"/>
      <c r="E23" s="9">
        <f t="shared" si="0"/>
        <v>369</v>
      </c>
    </row>
    <row r="24" spans="1:5" x14ac:dyDescent="0.25">
      <c r="A24" s="4">
        <v>2321</v>
      </c>
      <c r="B24" s="2" t="s">
        <v>20</v>
      </c>
      <c r="C24" s="5">
        <v>2332.88</v>
      </c>
      <c r="D24" s="4"/>
      <c r="E24" s="9">
        <f t="shared" si="0"/>
        <v>2332.88</v>
      </c>
    </row>
    <row r="25" spans="1:5" x14ac:dyDescent="0.25">
      <c r="A25" s="4">
        <v>3111</v>
      </c>
      <c r="B25" s="2" t="s">
        <v>21</v>
      </c>
      <c r="C25" s="5">
        <v>0.1</v>
      </c>
      <c r="D25" s="2"/>
      <c r="E25" s="9">
        <f t="shared" si="0"/>
        <v>0.1</v>
      </c>
    </row>
    <row r="26" spans="1:5" x14ac:dyDescent="0.25">
      <c r="A26" s="4">
        <v>3113</v>
      </c>
      <c r="B26" s="2" t="s">
        <v>107</v>
      </c>
      <c r="C26" s="12">
        <v>1395.6464900000001</v>
      </c>
      <c r="D26" s="2"/>
      <c r="E26" s="25">
        <f t="shared" si="0"/>
        <v>1395.6464900000001</v>
      </c>
    </row>
    <row r="27" spans="1:5" x14ac:dyDescent="0.25">
      <c r="A27" s="4">
        <v>3231</v>
      </c>
      <c r="B27" s="2" t="s">
        <v>22</v>
      </c>
      <c r="C27" s="5">
        <v>0.1</v>
      </c>
      <c r="D27" s="4"/>
      <c r="E27" s="9">
        <f t="shared" si="0"/>
        <v>0.1</v>
      </c>
    </row>
    <row r="28" spans="1:5" x14ac:dyDescent="0.25">
      <c r="A28" s="4">
        <v>3313</v>
      </c>
      <c r="B28" s="2" t="s">
        <v>23</v>
      </c>
      <c r="C28" s="5">
        <v>15</v>
      </c>
      <c r="D28" s="2"/>
      <c r="E28" s="9">
        <f t="shared" si="0"/>
        <v>15</v>
      </c>
    </row>
    <row r="29" spans="1:5" x14ac:dyDescent="0.25">
      <c r="A29" s="4">
        <v>3314</v>
      </c>
      <c r="B29" s="2" t="s">
        <v>24</v>
      </c>
      <c r="C29" s="5">
        <v>10</v>
      </c>
      <c r="D29" s="4"/>
      <c r="E29" s="9">
        <f t="shared" si="0"/>
        <v>10</v>
      </c>
    </row>
    <row r="30" spans="1:5" x14ac:dyDescent="0.25">
      <c r="A30" s="4">
        <v>3319</v>
      </c>
      <c r="B30" s="2" t="s">
        <v>25</v>
      </c>
      <c r="C30" s="5">
        <v>53</v>
      </c>
      <c r="D30" s="2"/>
      <c r="E30" s="9">
        <f t="shared" si="0"/>
        <v>53</v>
      </c>
    </row>
    <row r="31" spans="1:5" x14ac:dyDescent="0.25">
      <c r="A31" s="4">
        <v>3349</v>
      </c>
      <c r="B31" s="2" t="s">
        <v>26</v>
      </c>
      <c r="C31" s="5">
        <v>2</v>
      </c>
      <c r="D31" s="4"/>
      <c r="E31" s="9">
        <f t="shared" si="0"/>
        <v>2</v>
      </c>
    </row>
    <row r="32" spans="1:5" x14ac:dyDescent="0.25">
      <c r="A32" s="4">
        <v>3412</v>
      </c>
      <c r="B32" s="2" t="s">
        <v>27</v>
      </c>
      <c r="C32" s="5">
        <v>63.5</v>
      </c>
      <c r="D32" s="2"/>
      <c r="E32" s="9">
        <f t="shared" si="0"/>
        <v>63.5</v>
      </c>
    </row>
    <row r="33" spans="1:5" x14ac:dyDescent="0.25">
      <c r="A33" s="4">
        <v>3511</v>
      </c>
      <c r="B33" s="2" t="s">
        <v>28</v>
      </c>
      <c r="C33" s="5">
        <v>420</v>
      </c>
      <c r="D33" s="4"/>
      <c r="E33" s="9">
        <f t="shared" si="0"/>
        <v>420</v>
      </c>
    </row>
    <row r="34" spans="1:5" x14ac:dyDescent="0.25">
      <c r="A34" s="4">
        <v>3543</v>
      </c>
      <c r="B34" s="2" t="s">
        <v>99</v>
      </c>
      <c r="C34" s="11">
        <v>1.349</v>
      </c>
      <c r="D34" s="4"/>
      <c r="E34" s="18">
        <f t="shared" si="0"/>
        <v>1.349</v>
      </c>
    </row>
    <row r="35" spans="1:5" x14ac:dyDescent="0.25">
      <c r="A35" s="4">
        <v>3612</v>
      </c>
      <c r="B35" s="2" t="s">
        <v>29</v>
      </c>
      <c r="C35" s="5">
        <v>250</v>
      </c>
      <c r="D35" s="2"/>
      <c r="E35" s="9">
        <f t="shared" si="0"/>
        <v>250</v>
      </c>
    </row>
    <row r="36" spans="1:5" x14ac:dyDescent="0.25">
      <c r="A36" s="4">
        <v>3613</v>
      </c>
      <c r="B36" s="2" t="s">
        <v>30</v>
      </c>
      <c r="C36" s="5">
        <v>115</v>
      </c>
      <c r="D36" s="4"/>
      <c r="E36" s="9">
        <f t="shared" si="0"/>
        <v>115</v>
      </c>
    </row>
    <row r="37" spans="1:5" x14ac:dyDescent="0.25">
      <c r="A37" s="4">
        <v>3632</v>
      </c>
      <c r="B37" s="2" t="s">
        <v>31</v>
      </c>
      <c r="C37" s="5">
        <v>322</v>
      </c>
      <c r="D37" s="2"/>
      <c r="E37" s="9">
        <f t="shared" si="0"/>
        <v>322</v>
      </c>
    </row>
    <row r="38" spans="1:5" x14ac:dyDescent="0.25">
      <c r="A38" s="4">
        <v>3633</v>
      </c>
      <c r="B38" s="2" t="s">
        <v>32</v>
      </c>
      <c r="C38" s="5">
        <v>13.2</v>
      </c>
      <c r="D38" s="4"/>
      <c r="E38" s="9">
        <f t="shared" si="0"/>
        <v>13.2</v>
      </c>
    </row>
    <row r="39" spans="1:5" x14ac:dyDescent="0.25">
      <c r="A39" s="4">
        <v>3639</v>
      </c>
      <c r="B39" s="2" t="s">
        <v>33</v>
      </c>
      <c r="C39" s="5">
        <v>550</v>
      </c>
      <c r="D39" s="2"/>
      <c r="E39" s="9">
        <f t="shared" si="0"/>
        <v>550</v>
      </c>
    </row>
    <row r="40" spans="1:5" x14ac:dyDescent="0.25">
      <c r="A40" s="4">
        <v>3722</v>
      </c>
      <c r="B40" s="2" t="s">
        <v>34</v>
      </c>
      <c r="C40" s="5">
        <v>230</v>
      </c>
      <c r="D40" s="4"/>
      <c r="E40" s="9">
        <f t="shared" si="0"/>
        <v>230</v>
      </c>
    </row>
    <row r="41" spans="1:5" x14ac:dyDescent="0.25">
      <c r="A41" s="4">
        <v>3725</v>
      </c>
      <c r="B41" s="2" t="s">
        <v>35</v>
      </c>
      <c r="C41" s="5">
        <v>300</v>
      </c>
      <c r="D41" s="2"/>
      <c r="E41" s="9">
        <f t="shared" si="0"/>
        <v>300</v>
      </c>
    </row>
    <row r="42" spans="1:5" x14ac:dyDescent="0.25">
      <c r="A42" s="4">
        <v>4351</v>
      </c>
      <c r="B42" s="2" t="s">
        <v>36</v>
      </c>
      <c r="C42" s="5">
        <v>200</v>
      </c>
      <c r="D42" s="4"/>
      <c r="E42" s="9">
        <f t="shared" si="0"/>
        <v>200</v>
      </c>
    </row>
    <row r="43" spans="1:5" x14ac:dyDescent="0.25">
      <c r="A43" s="4">
        <v>6171</v>
      </c>
      <c r="B43" s="2" t="s">
        <v>37</v>
      </c>
      <c r="C43" s="12">
        <v>41.000509999999998</v>
      </c>
      <c r="D43" s="4"/>
      <c r="E43" s="9">
        <f t="shared" si="0"/>
        <v>41.000509999999998</v>
      </c>
    </row>
    <row r="44" spans="1:5" x14ac:dyDescent="0.25">
      <c r="A44" s="4">
        <v>6310</v>
      </c>
      <c r="B44" s="2" t="s">
        <v>38</v>
      </c>
      <c r="C44" s="5">
        <v>1</v>
      </c>
      <c r="D44" s="2"/>
      <c r="E44" s="9">
        <f t="shared" si="0"/>
        <v>1</v>
      </c>
    </row>
    <row r="45" spans="1:5" x14ac:dyDescent="0.25">
      <c r="A45" s="4"/>
      <c r="B45" s="3" t="s">
        <v>40</v>
      </c>
      <c r="C45" s="20">
        <f>SUM(C21:C44)</f>
        <v>7129.7760000000007</v>
      </c>
      <c r="D45" s="4"/>
      <c r="E45" s="18">
        <f t="shared" si="0"/>
        <v>7129.7760000000007</v>
      </c>
    </row>
    <row r="46" spans="1:5" x14ac:dyDescent="0.25">
      <c r="A46" s="4"/>
      <c r="B46" s="2"/>
      <c r="C46" s="2"/>
      <c r="D46" s="2"/>
      <c r="E46" s="9">
        <f t="shared" si="0"/>
        <v>0</v>
      </c>
    </row>
    <row r="47" spans="1:5" x14ac:dyDescent="0.25">
      <c r="A47" s="4">
        <v>3699</v>
      </c>
      <c r="B47" s="2" t="s">
        <v>54</v>
      </c>
      <c r="C47" s="5">
        <v>7550</v>
      </c>
      <c r="D47" s="4"/>
      <c r="E47" s="9">
        <f t="shared" si="0"/>
        <v>7550</v>
      </c>
    </row>
    <row r="48" spans="1:5" x14ac:dyDescent="0.25">
      <c r="A48" s="4"/>
      <c r="B48" s="3" t="s">
        <v>41</v>
      </c>
      <c r="C48" s="6">
        <f>SUM(C47)</f>
        <v>7550</v>
      </c>
      <c r="D48" s="2"/>
      <c r="E48" s="9">
        <f t="shared" si="0"/>
        <v>7550</v>
      </c>
    </row>
    <row r="49" spans="1:5" x14ac:dyDescent="0.25">
      <c r="A49" s="4"/>
      <c r="B49" s="3"/>
      <c r="C49" s="6"/>
      <c r="D49" s="4"/>
      <c r="E49" s="9">
        <f t="shared" si="0"/>
        <v>0</v>
      </c>
    </row>
    <row r="50" spans="1:5" x14ac:dyDescent="0.25">
      <c r="A50" s="4">
        <v>4112</v>
      </c>
      <c r="B50" s="2" t="s">
        <v>42</v>
      </c>
      <c r="C50" s="5">
        <v>3300.1</v>
      </c>
      <c r="D50" s="4"/>
      <c r="E50" s="9">
        <f t="shared" si="0"/>
        <v>3300.1</v>
      </c>
    </row>
    <row r="51" spans="1:5" x14ac:dyDescent="0.25">
      <c r="A51" s="4">
        <v>4121</v>
      </c>
      <c r="B51" s="2" t="s">
        <v>43</v>
      </c>
      <c r="C51" s="5">
        <v>7.5</v>
      </c>
      <c r="D51" s="4"/>
      <c r="E51" s="9">
        <f t="shared" si="0"/>
        <v>7.5</v>
      </c>
    </row>
    <row r="52" spans="1:5" x14ac:dyDescent="0.25">
      <c r="A52" s="4">
        <v>4131</v>
      </c>
      <c r="B52" s="2" t="s">
        <v>44</v>
      </c>
      <c r="C52" s="5">
        <v>1451.64</v>
      </c>
      <c r="D52" s="4"/>
      <c r="E52" s="9">
        <f t="shared" si="0"/>
        <v>1451.64</v>
      </c>
    </row>
    <row r="53" spans="1:5" x14ac:dyDescent="0.25">
      <c r="A53" s="4">
        <v>4134</v>
      </c>
      <c r="B53" s="2" t="s">
        <v>45</v>
      </c>
      <c r="C53" s="5">
        <v>675</v>
      </c>
      <c r="D53" s="2"/>
      <c r="E53" s="9">
        <f t="shared" si="0"/>
        <v>675</v>
      </c>
    </row>
    <row r="54" spans="1:5" x14ac:dyDescent="0.25">
      <c r="A54" s="4">
        <v>4216</v>
      </c>
      <c r="B54" s="2" t="s">
        <v>97</v>
      </c>
      <c r="C54" s="12"/>
      <c r="D54" s="4"/>
      <c r="E54" s="9">
        <f t="shared" si="0"/>
        <v>0</v>
      </c>
    </row>
    <row r="55" spans="1:5" x14ac:dyDescent="0.25">
      <c r="A55" s="8"/>
      <c r="B55" s="3" t="s">
        <v>46</v>
      </c>
      <c r="C55" s="6">
        <f>SUM(C50:C54)</f>
        <v>5434.24</v>
      </c>
      <c r="D55" s="2"/>
      <c r="E55" s="9">
        <f t="shared" si="0"/>
        <v>5434.24</v>
      </c>
    </row>
    <row r="56" spans="1:5" x14ac:dyDescent="0.25">
      <c r="A56" s="2"/>
      <c r="B56" s="2"/>
      <c r="C56" s="2"/>
      <c r="D56" s="4"/>
      <c r="E56" s="9">
        <f t="shared" si="0"/>
        <v>0</v>
      </c>
    </row>
    <row r="57" spans="1:5" x14ac:dyDescent="0.25">
      <c r="A57" s="3" t="s">
        <v>47</v>
      </c>
      <c r="B57" s="3"/>
      <c r="C57" s="20">
        <f>SUM(C48+C55+C45+C19)</f>
        <v>77431.016000000003</v>
      </c>
      <c r="D57" s="2"/>
      <c r="E57" s="18">
        <f t="shared" si="0"/>
        <v>77431.016000000003</v>
      </c>
    </row>
    <row r="58" spans="1:5" x14ac:dyDescent="0.25">
      <c r="A58" s="2"/>
      <c r="B58" s="2"/>
      <c r="C58" s="2"/>
      <c r="D58" s="4"/>
      <c r="E58" s="9">
        <f t="shared" si="0"/>
        <v>0</v>
      </c>
    </row>
    <row r="59" spans="1:5" x14ac:dyDescent="0.25">
      <c r="A59" s="4">
        <v>8115</v>
      </c>
      <c r="B59" s="2" t="s">
        <v>48</v>
      </c>
      <c r="C59" s="9">
        <v>5000</v>
      </c>
      <c r="D59" s="2"/>
      <c r="E59" s="9">
        <f t="shared" si="0"/>
        <v>5000</v>
      </c>
    </row>
    <row r="60" spans="1:5" x14ac:dyDescent="0.25">
      <c r="A60" s="4">
        <v>8115</v>
      </c>
      <c r="B60" s="2" t="s">
        <v>100</v>
      </c>
      <c r="C60" s="9">
        <v>-20</v>
      </c>
      <c r="D60" s="4"/>
      <c r="E60" s="9">
        <f t="shared" si="0"/>
        <v>-20</v>
      </c>
    </row>
    <row r="61" spans="1:5" x14ac:dyDescent="0.25">
      <c r="A61" s="4">
        <v>8124</v>
      </c>
      <c r="B61" s="2" t="s">
        <v>49</v>
      </c>
      <c r="C61" s="9">
        <v>-6056</v>
      </c>
      <c r="D61" s="2"/>
      <c r="E61" s="9">
        <f t="shared" si="0"/>
        <v>-6056</v>
      </c>
    </row>
    <row r="62" spans="1:5" x14ac:dyDescent="0.25">
      <c r="A62" s="2"/>
      <c r="B62" s="3" t="s">
        <v>50</v>
      </c>
      <c r="C62" s="21">
        <f>SUM(C59:C61)</f>
        <v>-1076</v>
      </c>
      <c r="D62" s="4"/>
      <c r="E62" s="9">
        <f t="shared" si="0"/>
        <v>-1076</v>
      </c>
    </row>
    <row r="63" spans="1:5" x14ac:dyDescent="0.25">
      <c r="A63" s="2"/>
      <c r="B63" s="2"/>
      <c r="C63" s="2"/>
      <c r="D63" s="2"/>
      <c r="E63" s="9">
        <f t="shared" si="0"/>
        <v>0</v>
      </c>
    </row>
    <row r="64" spans="1:5" x14ac:dyDescent="0.25">
      <c r="A64" s="3" t="s">
        <v>51</v>
      </c>
      <c r="B64" s="3"/>
      <c r="C64" s="10">
        <f>SUM(C62+C55+C48+C45+C19)</f>
        <v>76355.016000000003</v>
      </c>
      <c r="D64" s="4">
        <v>0</v>
      </c>
      <c r="E64" s="9">
        <f t="shared" si="0"/>
        <v>76355.016000000003</v>
      </c>
    </row>
    <row r="66" spans="2:3" x14ac:dyDescent="0.25">
      <c r="B66" t="s">
        <v>121</v>
      </c>
      <c r="C66" s="24">
        <v>44334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4"/>
  <sheetViews>
    <sheetView topLeftCell="A58" workbookViewId="0">
      <selection activeCell="C78" sqref="C78"/>
    </sheetView>
  </sheetViews>
  <sheetFormatPr defaultRowHeight="15" x14ac:dyDescent="0.25"/>
  <cols>
    <col min="1" max="1" width="8.28515625" customWidth="1"/>
    <col min="2" max="2" width="45" customWidth="1"/>
    <col min="3" max="3" width="11.5703125" bestFit="1" customWidth="1"/>
    <col min="4" max="4" width="13.7109375" style="16" customWidth="1"/>
    <col min="5" max="5" width="12.28515625" style="16" customWidth="1"/>
    <col min="6" max="6" width="12.5703125" customWidth="1"/>
  </cols>
  <sheetData>
    <row r="1" spans="1:6" x14ac:dyDescent="0.25">
      <c r="A1" s="2"/>
      <c r="B1" s="3" t="s">
        <v>98</v>
      </c>
      <c r="C1" s="2" t="s">
        <v>55</v>
      </c>
      <c r="D1" s="15" t="s">
        <v>119</v>
      </c>
      <c r="E1" s="15" t="s">
        <v>120</v>
      </c>
      <c r="F1" s="2" t="s">
        <v>56</v>
      </c>
    </row>
    <row r="2" spans="1:6" x14ac:dyDescent="0.25">
      <c r="A2" s="4">
        <v>1036</v>
      </c>
      <c r="B2" s="2" t="s">
        <v>18</v>
      </c>
      <c r="C2" s="2"/>
      <c r="D2" s="9">
        <v>98</v>
      </c>
      <c r="E2" s="9"/>
      <c r="F2" s="9">
        <f>SUM(D2:E2)</f>
        <v>98</v>
      </c>
    </row>
    <row r="3" spans="1:6" x14ac:dyDescent="0.25">
      <c r="A3" s="4">
        <v>2212</v>
      </c>
      <c r="B3" s="2" t="s">
        <v>57</v>
      </c>
      <c r="C3" s="2"/>
      <c r="D3" s="9">
        <v>1122.52</v>
      </c>
      <c r="E3" s="9"/>
      <c r="F3" s="9">
        <f t="shared" ref="F3:F66" si="0">SUM(D3:E3)</f>
        <v>1122.52</v>
      </c>
    </row>
    <row r="4" spans="1:6" x14ac:dyDescent="0.25">
      <c r="A4" s="4"/>
      <c r="B4" s="2" t="s">
        <v>58</v>
      </c>
      <c r="C4" s="5">
        <v>277.52</v>
      </c>
      <c r="D4" s="15"/>
      <c r="E4" s="15"/>
      <c r="F4" s="9">
        <f t="shared" si="0"/>
        <v>0</v>
      </c>
    </row>
    <row r="5" spans="1:6" x14ac:dyDescent="0.25">
      <c r="A5" s="4">
        <v>2219</v>
      </c>
      <c r="B5" s="2" t="s">
        <v>59</v>
      </c>
      <c r="C5" s="2"/>
      <c r="D5" s="17">
        <v>7769.5273999999999</v>
      </c>
      <c r="E5" s="17"/>
      <c r="F5" s="17">
        <f t="shared" si="0"/>
        <v>7769.5273999999999</v>
      </c>
    </row>
    <row r="6" spans="1:6" x14ac:dyDescent="0.25">
      <c r="A6" s="4"/>
      <c r="B6" s="2" t="s">
        <v>95</v>
      </c>
      <c r="C6" s="5">
        <v>100</v>
      </c>
      <c r="D6" s="15"/>
      <c r="E6" s="15"/>
      <c r="F6" s="9">
        <f t="shared" si="0"/>
        <v>0</v>
      </c>
    </row>
    <row r="7" spans="1:6" x14ac:dyDescent="0.25">
      <c r="A7" s="4"/>
      <c r="B7" s="2" t="s">
        <v>108</v>
      </c>
      <c r="C7" s="7">
        <v>3489.5273999999999</v>
      </c>
      <c r="D7" s="15"/>
      <c r="E7" s="15"/>
      <c r="F7" s="9">
        <f t="shared" si="0"/>
        <v>0</v>
      </c>
    </row>
    <row r="8" spans="1:6" ht="18" customHeight="1" x14ac:dyDescent="0.25">
      <c r="A8" s="4"/>
      <c r="B8" s="2" t="s">
        <v>101</v>
      </c>
      <c r="C8" s="5">
        <v>3780</v>
      </c>
      <c r="D8" s="15"/>
      <c r="E8" s="15"/>
      <c r="F8" s="9">
        <f t="shared" si="0"/>
        <v>0</v>
      </c>
    </row>
    <row r="9" spans="1:6" ht="18" customHeight="1" x14ac:dyDescent="0.25">
      <c r="A9" s="4"/>
      <c r="B9" s="2" t="s">
        <v>111</v>
      </c>
      <c r="C9" s="5">
        <v>400</v>
      </c>
      <c r="D9" s="15"/>
      <c r="E9" s="15"/>
      <c r="F9" s="9">
        <f t="shared" si="0"/>
        <v>0</v>
      </c>
    </row>
    <row r="10" spans="1:6" x14ac:dyDescent="0.25">
      <c r="A10" s="4">
        <v>2292</v>
      </c>
      <c r="B10" s="2" t="s">
        <v>60</v>
      </c>
      <c r="C10" s="2"/>
      <c r="D10" s="18">
        <v>116.16500000000001</v>
      </c>
      <c r="E10" s="18"/>
      <c r="F10" s="18">
        <f t="shared" si="0"/>
        <v>116.16500000000001</v>
      </c>
    </row>
    <row r="11" spans="1:6" x14ac:dyDescent="0.25">
      <c r="A11" s="4">
        <v>2310</v>
      </c>
      <c r="B11" s="2" t="s">
        <v>19</v>
      </c>
      <c r="C11" s="2"/>
      <c r="D11" s="9">
        <v>1037</v>
      </c>
      <c r="E11" s="9"/>
      <c r="F11" s="9">
        <f t="shared" si="0"/>
        <v>1037</v>
      </c>
    </row>
    <row r="12" spans="1:6" x14ac:dyDescent="0.25">
      <c r="A12" s="4">
        <v>2321</v>
      </c>
      <c r="B12" s="2" t="s">
        <v>61</v>
      </c>
      <c r="C12" s="2"/>
      <c r="D12" s="9">
        <v>4775</v>
      </c>
      <c r="E12" s="9"/>
      <c r="F12" s="9">
        <f t="shared" si="0"/>
        <v>4775</v>
      </c>
    </row>
    <row r="13" spans="1:6" x14ac:dyDescent="0.25">
      <c r="A13" s="4"/>
      <c r="B13" s="2" t="s">
        <v>62</v>
      </c>
      <c r="C13" s="5">
        <v>730</v>
      </c>
      <c r="D13" s="9"/>
      <c r="E13" s="9"/>
      <c r="F13" s="9">
        <f t="shared" si="0"/>
        <v>0</v>
      </c>
    </row>
    <row r="14" spans="1:6" x14ac:dyDescent="0.25">
      <c r="A14" s="4">
        <v>3111</v>
      </c>
      <c r="B14" s="2" t="s">
        <v>21</v>
      </c>
      <c r="C14" s="2"/>
      <c r="D14" s="9">
        <v>1500</v>
      </c>
      <c r="E14" s="9"/>
      <c r="F14" s="9">
        <f t="shared" si="0"/>
        <v>1500</v>
      </c>
    </row>
    <row r="15" spans="1:6" x14ac:dyDescent="0.25">
      <c r="A15" s="4"/>
      <c r="B15" s="2" t="s">
        <v>102</v>
      </c>
      <c r="C15" s="2"/>
      <c r="D15" s="9"/>
      <c r="E15" s="9"/>
      <c r="F15" s="9">
        <f t="shared" si="0"/>
        <v>0</v>
      </c>
    </row>
    <row r="16" spans="1:6" x14ac:dyDescent="0.25">
      <c r="A16" s="4">
        <v>3113</v>
      </c>
      <c r="B16" s="2" t="s">
        <v>63</v>
      </c>
      <c r="C16" s="2"/>
      <c r="D16" s="9">
        <v>4390</v>
      </c>
      <c r="E16" s="9"/>
      <c r="F16" s="9">
        <f t="shared" si="0"/>
        <v>4390</v>
      </c>
    </row>
    <row r="17" spans="1:6" x14ac:dyDescent="0.25">
      <c r="A17" s="4"/>
      <c r="B17" s="2" t="s">
        <v>118</v>
      </c>
      <c r="C17" s="2"/>
      <c r="D17" s="9"/>
      <c r="E17" s="9"/>
      <c r="F17" s="9">
        <f t="shared" si="0"/>
        <v>0</v>
      </c>
    </row>
    <row r="18" spans="1:6" x14ac:dyDescent="0.25">
      <c r="A18" s="4"/>
      <c r="B18" s="2" t="s">
        <v>112</v>
      </c>
      <c r="C18" s="5">
        <v>1390</v>
      </c>
      <c r="D18" s="9"/>
      <c r="E18" s="9"/>
      <c r="F18" s="9">
        <f t="shared" si="0"/>
        <v>0</v>
      </c>
    </row>
    <row r="19" spans="1:6" ht="17.25" customHeight="1" x14ac:dyDescent="0.25">
      <c r="A19" s="4">
        <v>3231</v>
      </c>
      <c r="B19" s="2" t="s">
        <v>64</v>
      </c>
      <c r="C19" s="2"/>
      <c r="D19" s="9">
        <v>90</v>
      </c>
      <c r="E19" s="9"/>
      <c r="F19" s="9">
        <f t="shared" si="0"/>
        <v>90</v>
      </c>
    </row>
    <row r="20" spans="1:6" x14ac:dyDescent="0.25">
      <c r="A20" s="4"/>
      <c r="B20" s="2" t="s">
        <v>96</v>
      </c>
      <c r="C20" s="2"/>
      <c r="D20" s="15"/>
      <c r="E20" s="15"/>
      <c r="F20" s="9">
        <f t="shared" si="0"/>
        <v>0</v>
      </c>
    </row>
    <row r="21" spans="1:6" x14ac:dyDescent="0.25">
      <c r="A21" s="4">
        <v>3313</v>
      </c>
      <c r="B21" s="2" t="s">
        <v>23</v>
      </c>
      <c r="C21" s="2"/>
      <c r="D21" s="9">
        <v>174.5</v>
      </c>
      <c r="E21" s="9"/>
      <c r="F21" s="9">
        <f t="shared" si="0"/>
        <v>174.5</v>
      </c>
    </row>
    <row r="22" spans="1:6" x14ac:dyDescent="0.25">
      <c r="A22" s="4">
        <v>3314</v>
      </c>
      <c r="B22" s="2" t="s">
        <v>24</v>
      </c>
      <c r="C22" s="2"/>
      <c r="D22" s="9">
        <v>717.2</v>
      </c>
      <c r="E22" s="9"/>
      <c r="F22" s="9">
        <f t="shared" si="0"/>
        <v>717.2</v>
      </c>
    </row>
    <row r="23" spans="1:6" x14ac:dyDescent="0.25">
      <c r="A23" s="4">
        <v>3319</v>
      </c>
      <c r="B23" s="2" t="s">
        <v>25</v>
      </c>
      <c r="C23" s="2"/>
      <c r="D23" s="9">
        <v>1135.3699999999999</v>
      </c>
      <c r="E23" s="9"/>
      <c r="F23" s="9">
        <f t="shared" si="0"/>
        <v>1135.3699999999999</v>
      </c>
    </row>
    <row r="24" spans="1:6" x14ac:dyDescent="0.25">
      <c r="A24" s="4">
        <v>3322</v>
      </c>
      <c r="B24" s="2" t="s">
        <v>106</v>
      </c>
      <c r="C24" s="5"/>
      <c r="D24" s="9">
        <v>310</v>
      </c>
      <c r="E24" s="9"/>
      <c r="F24" s="9">
        <f t="shared" si="0"/>
        <v>310</v>
      </c>
    </row>
    <row r="25" spans="1:6" x14ac:dyDescent="0.25">
      <c r="A25" s="4">
        <v>3330</v>
      </c>
      <c r="B25" s="2" t="s">
        <v>105</v>
      </c>
      <c r="C25" s="2"/>
      <c r="D25" s="9">
        <v>50</v>
      </c>
      <c r="E25" s="9"/>
      <c r="F25" s="9">
        <f t="shared" si="0"/>
        <v>50</v>
      </c>
    </row>
    <row r="26" spans="1:6" x14ac:dyDescent="0.25">
      <c r="A26" s="4">
        <v>3341</v>
      </c>
      <c r="B26" s="2" t="s">
        <v>65</v>
      </c>
      <c r="C26" s="2"/>
      <c r="D26" s="9">
        <v>10</v>
      </c>
      <c r="E26" s="9"/>
      <c r="F26" s="9">
        <f t="shared" si="0"/>
        <v>10</v>
      </c>
    </row>
    <row r="27" spans="1:6" x14ac:dyDescent="0.25">
      <c r="A27" s="4">
        <v>3349</v>
      </c>
      <c r="B27" s="2" t="s">
        <v>66</v>
      </c>
      <c r="C27" s="2"/>
      <c r="D27" s="9">
        <v>70</v>
      </c>
      <c r="E27" s="9"/>
      <c r="F27" s="9">
        <f t="shared" si="0"/>
        <v>70</v>
      </c>
    </row>
    <row r="28" spans="1:6" x14ac:dyDescent="0.25">
      <c r="A28" s="4">
        <v>3399</v>
      </c>
      <c r="B28" s="2" t="s">
        <v>67</v>
      </c>
      <c r="C28" s="2"/>
      <c r="D28" s="9">
        <v>115</v>
      </c>
      <c r="E28" s="9"/>
      <c r="F28" s="9">
        <f t="shared" si="0"/>
        <v>115</v>
      </c>
    </row>
    <row r="29" spans="1:6" x14ac:dyDescent="0.25">
      <c r="A29" s="4">
        <v>3412</v>
      </c>
      <c r="B29" s="2" t="s">
        <v>27</v>
      </c>
      <c r="C29" s="2"/>
      <c r="D29" s="18">
        <v>1177.1130000000001</v>
      </c>
      <c r="E29" s="18">
        <v>250</v>
      </c>
      <c r="F29" s="18">
        <f t="shared" si="0"/>
        <v>1427.1130000000001</v>
      </c>
    </row>
    <row r="30" spans="1:6" x14ac:dyDescent="0.25">
      <c r="A30" s="4"/>
      <c r="B30" s="2" t="s">
        <v>103</v>
      </c>
      <c r="C30" s="2">
        <v>457.113</v>
      </c>
      <c r="D30" s="18"/>
      <c r="E30" s="18"/>
      <c r="F30" s="9">
        <f t="shared" si="0"/>
        <v>0</v>
      </c>
    </row>
    <row r="31" spans="1:6" x14ac:dyDescent="0.25">
      <c r="A31" s="4"/>
      <c r="B31" s="2" t="s">
        <v>109</v>
      </c>
      <c r="C31" s="5">
        <v>180</v>
      </c>
      <c r="D31" s="15"/>
      <c r="E31" s="15"/>
      <c r="F31" s="9">
        <f t="shared" si="0"/>
        <v>0</v>
      </c>
    </row>
    <row r="32" spans="1:6" x14ac:dyDescent="0.25">
      <c r="A32" s="4">
        <v>3419</v>
      </c>
      <c r="B32" s="2" t="s">
        <v>68</v>
      </c>
      <c r="C32" s="2"/>
      <c r="D32" s="9">
        <v>400</v>
      </c>
      <c r="E32" s="9"/>
      <c r="F32" s="9">
        <f t="shared" si="0"/>
        <v>400</v>
      </c>
    </row>
    <row r="33" spans="1:6" x14ac:dyDescent="0.25">
      <c r="A33" s="4">
        <v>3421</v>
      </c>
      <c r="B33" s="2" t="s">
        <v>69</v>
      </c>
      <c r="C33" s="2"/>
      <c r="D33" s="9">
        <v>875</v>
      </c>
      <c r="E33" s="9"/>
      <c r="F33" s="9">
        <f t="shared" si="0"/>
        <v>875</v>
      </c>
    </row>
    <row r="34" spans="1:6" x14ac:dyDescent="0.25">
      <c r="A34" s="4"/>
      <c r="B34" s="2" t="s">
        <v>104</v>
      </c>
      <c r="C34" s="5">
        <v>825</v>
      </c>
      <c r="D34" s="9"/>
      <c r="E34" s="9"/>
      <c r="F34" s="9">
        <f t="shared" si="0"/>
        <v>0</v>
      </c>
    </row>
    <row r="35" spans="1:6" x14ac:dyDescent="0.25">
      <c r="A35" s="4">
        <v>3511</v>
      </c>
      <c r="B35" s="2" t="s">
        <v>28</v>
      </c>
      <c r="C35" s="2"/>
      <c r="D35" s="9">
        <v>459</v>
      </c>
      <c r="E35" s="9"/>
      <c r="F35" s="9">
        <f t="shared" si="0"/>
        <v>459</v>
      </c>
    </row>
    <row r="36" spans="1:6" x14ac:dyDescent="0.25">
      <c r="A36" s="4">
        <v>3543</v>
      </c>
      <c r="B36" s="2" t="s">
        <v>70</v>
      </c>
      <c r="C36" s="2"/>
      <c r="D36" s="9">
        <v>15</v>
      </c>
      <c r="E36" s="9"/>
      <c r="F36" s="9">
        <f t="shared" si="0"/>
        <v>15</v>
      </c>
    </row>
    <row r="37" spans="1:6" x14ac:dyDescent="0.25">
      <c r="A37" s="4">
        <v>3612</v>
      </c>
      <c r="B37" s="2" t="s">
        <v>29</v>
      </c>
      <c r="C37" s="2"/>
      <c r="D37" s="9">
        <v>974</v>
      </c>
      <c r="E37" s="9"/>
      <c r="F37" s="9">
        <f t="shared" si="0"/>
        <v>974</v>
      </c>
    </row>
    <row r="38" spans="1:6" x14ac:dyDescent="0.25">
      <c r="A38" s="4"/>
      <c r="B38" s="2" t="s">
        <v>71</v>
      </c>
      <c r="C38" s="5">
        <v>850</v>
      </c>
      <c r="D38" s="15"/>
      <c r="E38" s="15"/>
      <c r="F38" s="9">
        <f t="shared" si="0"/>
        <v>0</v>
      </c>
    </row>
    <row r="39" spans="1:6" x14ac:dyDescent="0.25">
      <c r="A39" s="4">
        <v>3613</v>
      </c>
      <c r="B39" s="2" t="s">
        <v>30</v>
      </c>
      <c r="C39" s="2"/>
      <c r="D39" s="9">
        <v>775</v>
      </c>
      <c r="E39" s="9"/>
      <c r="F39" s="9">
        <f t="shared" si="0"/>
        <v>775</v>
      </c>
    </row>
    <row r="40" spans="1:6" x14ac:dyDescent="0.25">
      <c r="A40" s="4"/>
      <c r="B40" s="2" t="s">
        <v>113</v>
      </c>
      <c r="C40" s="5">
        <v>570</v>
      </c>
      <c r="D40" s="9"/>
      <c r="E40" s="9"/>
      <c r="F40" s="9">
        <f t="shared" si="0"/>
        <v>0</v>
      </c>
    </row>
    <row r="41" spans="1:6" x14ac:dyDescent="0.25">
      <c r="A41" s="4">
        <v>3631</v>
      </c>
      <c r="B41" s="2" t="s">
        <v>72</v>
      </c>
      <c r="C41" s="2"/>
      <c r="D41" s="9">
        <v>1120</v>
      </c>
      <c r="E41" s="9"/>
      <c r="F41" s="9">
        <f t="shared" si="0"/>
        <v>1120</v>
      </c>
    </row>
    <row r="42" spans="1:6" x14ac:dyDescent="0.25">
      <c r="A42" s="4">
        <v>3632</v>
      </c>
      <c r="B42" s="2" t="s">
        <v>73</v>
      </c>
      <c r="C42" s="2"/>
      <c r="D42" s="9">
        <v>40</v>
      </c>
      <c r="E42" s="9"/>
      <c r="F42" s="9">
        <f t="shared" si="0"/>
        <v>40</v>
      </c>
    </row>
    <row r="43" spans="1:6" x14ac:dyDescent="0.25">
      <c r="A43" s="4">
        <v>3633</v>
      </c>
      <c r="B43" s="2" t="s">
        <v>74</v>
      </c>
      <c r="C43" s="2"/>
      <c r="D43" s="9">
        <v>140</v>
      </c>
      <c r="E43" s="9"/>
      <c r="F43" s="9">
        <f t="shared" si="0"/>
        <v>140</v>
      </c>
    </row>
    <row r="44" spans="1:6" x14ac:dyDescent="0.25">
      <c r="A44" s="4">
        <v>3635</v>
      </c>
      <c r="B44" s="2" t="s">
        <v>75</v>
      </c>
      <c r="C44" s="2"/>
      <c r="D44" s="9">
        <v>100</v>
      </c>
      <c r="E44" s="9"/>
      <c r="F44" s="9">
        <f t="shared" si="0"/>
        <v>100</v>
      </c>
    </row>
    <row r="45" spans="1:6" ht="13.5" customHeight="1" x14ac:dyDescent="0.25">
      <c r="A45" s="4">
        <v>3639</v>
      </c>
      <c r="B45" s="2" t="s">
        <v>76</v>
      </c>
      <c r="C45" s="2"/>
      <c r="D45" s="17">
        <v>15269.9175</v>
      </c>
      <c r="E45" s="17"/>
      <c r="F45" s="17">
        <f t="shared" si="0"/>
        <v>15269.9175</v>
      </c>
    </row>
    <row r="46" spans="1:6" ht="13.5" customHeight="1" x14ac:dyDescent="0.25">
      <c r="A46" s="4"/>
      <c r="B46" s="2" t="s">
        <v>77</v>
      </c>
      <c r="C46" s="5">
        <v>150</v>
      </c>
      <c r="D46" s="15"/>
      <c r="E46" s="15"/>
      <c r="F46" s="9">
        <f t="shared" si="0"/>
        <v>0</v>
      </c>
    </row>
    <row r="47" spans="1:6" ht="13.5" customHeight="1" x14ac:dyDescent="0.25">
      <c r="A47" s="4">
        <v>3699</v>
      </c>
      <c r="B47" s="2" t="s">
        <v>78</v>
      </c>
      <c r="C47" s="2"/>
      <c r="D47" s="9">
        <v>2100</v>
      </c>
      <c r="E47" s="9"/>
      <c r="F47" s="9">
        <f t="shared" si="0"/>
        <v>2100</v>
      </c>
    </row>
    <row r="48" spans="1:6" ht="13.5" customHeight="1" x14ac:dyDescent="0.25">
      <c r="A48" s="4"/>
      <c r="B48" s="2" t="s">
        <v>92</v>
      </c>
      <c r="C48" s="5">
        <v>300</v>
      </c>
      <c r="D48" s="15"/>
      <c r="E48" s="15"/>
      <c r="F48" s="9">
        <f t="shared" si="0"/>
        <v>0</v>
      </c>
    </row>
    <row r="49" spans="1:6" ht="13.5" customHeight="1" x14ac:dyDescent="0.25">
      <c r="A49" s="4"/>
      <c r="B49" s="2" t="s">
        <v>93</v>
      </c>
      <c r="C49" s="5">
        <v>1500</v>
      </c>
      <c r="D49" s="15"/>
      <c r="E49" s="15"/>
      <c r="F49" s="9">
        <f t="shared" si="0"/>
        <v>0</v>
      </c>
    </row>
    <row r="50" spans="1:6" ht="13.5" customHeight="1" x14ac:dyDescent="0.25">
      <c r="A50" s="4"/>
      <c r="B50" s="2" t="s">
        <v>110</v>
      </c>
      <c r="C50" s="5">
        <v>100</v>
      </c>
      <c r="D50" s="15"/>
      <c r="E50" s="15"/>
      <c r="F50" s="9">
        <f t="shared" si="0"/>
        <v>0</v>
      </c>
    </row>
    <row r="51" spans="1:6" ht="13.5" customHeight="1" x14ac:dyDescent="0.25">
      <c r="A51" s="4">
        <v>3722</v>
      </c>
      <c r="B51" s="2" t="s">
        <v>34</v>
      </c>
      <c r="C51" s="2"/>
      <c r="D51" s="18">
        <v>5753.3580000000002</v>
      </c>
      <c r="E51" s="18"/>
      <c r="F51" s="18">
        <f t="shared" si="0"/>
        <v>5753.3580000000002</v>
      </c>
    </row>
    <row r="52" spans="1:6" x14ac:dyDescent="0.25">
      <c r="A52" s="4">
        <v>3725</v>
      </c>
      <c r="B52" s="2" t="s">
        <v>35</v>
      </c>
      <c r="C52" s="2"/>
      <c r="D52" s="9">
        <v>900</v>
      </c>
      <c r="E52" s="9"/>
      <c r="F52" s="9">
        <f t="shared" si="0"/>
        <v>900</v>
      </c>
    </row>
    <row r="53" spans="1:6" x14ac:dyDescent="0.25">
      <c r="A53" s="4">
        <v>3726</v>
      </c>
      <c r="B53" s="2" t="s">
        <v>79</v>
      </c>
      <c r="C53" s="2"/>
      <c r="D53" s="9">
        <v>136</v>
      </c>
      <c r="E53" s="9"/>
      <c r="F53" s="9">
        <f t="shared" si="0"/>
        <v>136</v>
      </c>
    </row>
    <row r="54" spans="1:6" x14ac:dyDescent="0.25">
      <c r="A54" s="4">
        <v>3745</v>
      </c>
      <c r="B54" s="2" t="s">
        <v>80</v>
      </c>
      <c r="C54" s="2"/>
      <c r="D54" s="9">
        <v>300</v>
      </c>
      <c r="E54" s="9"/>
      <c r="F54" s="9">
        <f t="shared" si="0"/>
        <v>300</v>
      </c>
    </row>
    <row r="55" spans="1:6" x14ac:dyDescent="0.25">
      <c r="A55" s="4">
        <v>4351</v>
      </c>
      <c r="B55" s="2" t="s">
        <v>36</v>
      </c>
      <c r="C55" s="2"/>
      <c r="D55" s="9">
        <v>2596.9</v>
      </c>
      <c r="E55" s="9">
        <v>-250</v>
      </c>
      <c r="F55" s="9">
        <f t="shared" si="0"/>
        <v>2346.9</v>
      </c>
    </row>
    <row r="56" spans="1:6" x14ac:dyDescent="0.25">
      <c r="A56" s="4">
        <v>5212</v>
      </c>
      <c r="B56" s="2" t="s">
        <v>81</v>
      </c>
      <c r="C56" s="2"/>
      <c r="D56" s="9">
        <v>8</v>
      </c>
      <c r="E56" s="9"/>
      <c r="F56" s="9">
        <f t="shared" si="0"/>
        <v>8</v>
      </c>
    </row>
    <row r="57" spans="1:6" x14ac:dyDescent="0.25">
      <c r="A57" s="4">
        <v>5213</v>
      </c>
      <c r="B57" s="2" t="s">
        <v>53</v>
      </c>
      <c r="C57" s="2"/>
      <c r="D57" s="9">
        <v>200</v>
      </c>
      <c r="E57" s="9"/>
      <c r="F57" s="9">
        <f t="shared" si="0"/>
        <v>200</v>
      </c>
    </row>
    <row r="58" spans="1:6" x14ac:dyDescent="0.25">
      <c r="A58" s="4">
        <v>5311</v>
      </c>
      <c r="B58" s="2" t="s">
        <v>84</v>
      </c>
      <c r="C58" s="2"/>
      <c r="D58" s="9">
        <v>170</v>
      </c>
      <c r="E58" s="9"/>
      <c r="F58" s="9">
        <f t="shared" si="0"/>
        <v>170</v>
      </c>
    </row>
    <row r="59" spans="1:6" x14ac:dyDescent="0.25">
      <c r="A59" s="4"/>
      <c r="B59" s="14" t="s">
        <v>94</v>
      </c>
      <c r="C59" s="5">
        <v>100</v>
      </c>
      <c r="D59" s="9"/>
      <c r="E59" s="9"/>
      <c r="F59" s="9">
        <f t="shared" si="0"/>
        <v>0</v>
      </c>
    </row>
    <row r="60" spans="1:6" x14ac:dyDescent="0.25">
      <c r="A60" s="4">
        <v>5512</v>
      </c>
      <c r="B60" s="2" t="s">
        <v>82</v>
      </c>
      <c r="C60" s="2"/>
      <c r="D60" s="9">
        <v>611.5</v>
      </c>
      <c r="E60" s="9"/>
      <c r="F60" s="9">
        <f t="shared" si="0"/>
        <v>611.5</v>
      </c>
    </row>
    <row r="61" spans="1:6" x14ac:dyDescent="0.25">
      <c r="A61" s="4"/>
      <c r="B61" s="2" t="s">
        <v>83</v>
      </c>
      <c r="C61" s="2"/>
      <c r="D61" s="9"/>
      <c r="E61" s="9"/>
      <c r="F61" s="9">
        <f t="shared" si="0"/>
        <v>0</v>
      </c>
    </row>
    <row r="62" spans="1:6" x14ac:dyDescent="0.25">
      <c r="A62" s="4"/>
      <c r="B62" s="2" t="s">
        <v>117</v>
      </c>
      <c r="C62" s="2"/>
      <c r="D62" s="9"/>
      <c r="E62" s="9"/>
      <c r="F62" s="9">
        <f t="shared" si="0"/>
        <v>0</v>
      </c>
    </row>
    <row r="63" spans="1:6" x14ac:dyDescent="0.25">
      <c r="A63" s="4"/>
      <c r="B63" s="2" t="s">
        <v>116</v>
      </c>
      <c r="C63" s="2"/>
      <c r="D63" s="9"/>
      <c r="E63" s="9"/>
      <c r="F63" s="9">
        <f t="shared" si="0"/>
        <v>0</v>
      </c>
    </row>
    <row r="64" spans="1:6" x14ac:dyDescent="0.25">
      <c r="A64" s="4"/>
      <c r="B64" s="2" t="s">
        <v>115</v>
      </c>
      <c r="C64" s="2"/>
      <c r="D64" s="9"/>
      <c r="E64" s="9"/>
      <c r="F64" s="9">
        <f t="shared" si="0"/>
        <v>0</v>
      </c>
    </row>
    <row r="65" spans="1:6" x14ac:dyDescent="0.25">
      <c r="A65" s="4"/>
      <c r="B65" s="2" t="s">
        <v>114</v>
      </c>
      <c r="C65" s="2"/>
      <c r="D65" s="9"/>
      <c r="E65" s="9"/>
      <c r="F65" s="9">
        <f t="shared" si="0"/>
        <v>0</v>
      </c>
    </row>
    <row r="66" spans="1:6" x14ac:dyDescent="0.25">
      <c r="A66" s="4">
        <v>6112</v>
      </c>
      <c r="B66" s="2" t="s">
        <v>85</v>
      </c>
      <c r="C66" s="2"/>
      <c r="D66" s="9">
        <v>2083</v>
      </c>
      <c r="E66" s="9"/>
      <c r="F66" s="9">
        <f t="shared" si="0"/>
        <v>2083</v>
      </c>
    </row>
    <row r="67" spans="1:6" x14ac:dyDescent="0.25">
      <c r="A67" s="4">
        <v>6171</v>
      </c>
      <c r="B67" s="2" t="s">
        <v>86</v>
      </c>
      <c r="C67" s="2"/>
      <c r="D67" s="17">
        <v>13664.6728</v>
      </c>
      <c r="E67" s="17"/>
      <c r="F67" s="17">
        <f t="shared" ref="F67:F73" si="1">SUM(D67:E67)</f>
        <v>13664.6728</v>
      </c>
    </row>
    <row r="68" spans="1:6" x14ac:dyDescent="0.25">
      <c r="A68" s="4">
        <v>6310</v>
      </c>
      <c r="B68" s="2" t="s">
        <v>87</v>
      </c>
      <c r="C68" s="2"/>
      <c r="D68" s="9">
        <v>100</v>
      </c>
      <c r="E68" s="9"/>
      <c r="F68" s="9">
        <f t="shared" si="1"/>
        <v>100</v>
      </c>
    </row>
    <row r="69" spans="1:6" x14ac:dyDescent="0.25">
      <c r="A69" s="4">
        <v>6320</v>
      </c>
      <c r="B69" s="2" t="s">
        <v>88</v>
      </c>
      <c r="C69" s="2"/>
      <c r="D69" s="9">
        <v>170</v>
      </c>
      <c r="E69" s="9"/>
      <c r="F69" s="9">
        <f t="shared" si="1"/>
        <v>170</v>
      </c>
    </row>
    <row r="70" spans="1:6" x14ac:dyDescent="0.25">
      <c r="A70" s="4">
        <v>6330</v>
      </c>
      <c r="B70" s="2" t="s">
        <v>89</v>
      </c>
      <c r="C70" s="2"/>
      <c r="D70" s="9">
        <v>675</v>
      </c>
      <c r="E70" s="9"/>
      <c r="F70" s="9">
        <f t="shared" si="1"/>
        <v>675</v>
      </c>
    </row>
    <row r="71" spans="1:6" x14ac:dyDescent="0.25">
      <c r="A71" s="4">
        <v>6399</v>
      </c>
      <c r="B71" s="2" t="s">
        <v>90</v>
      </c>
      <c r="C71" s="2"/>
      <c r="D71" s="9">
        <v>2042</v>
      </c>
      <c r="E71" s="9"/>
      <c r="F71" s="9">
        <f t="shared" si="1"/>
        <v>2042</v>
      </c>
    </row>
    <row r="72" spans="1:6" x14ac:dyDescent="0.25">
      <c r="A72" s="4">
        <v>6402</v>
      </c>
      <c r="B72" s="2" t="s">
        <v>39</v>
      </c>
      <c r="C72" s="2"/>
      <c r="D72" s="17">
        <v>19.272300000000001</v>
      </c>
      <c r="E72" s="17"/>
      <c r="F72" s="17">
        <f t="shared" si="1"/>
        <v>19.272300000000001</v>
      </c>
    </row>
    <row r="73" spans="1:6" x14ac:dyDescent="0.25">
      <c r="A73" s="3" t="s">
        <v>91</v>
      </c>
      <c r="B73" s="2"/>
      <c r="C73" s="13">
        <f>SUM(C4:C72)</f>
        <v>15199.160399999999</v>
      </c>
      <c r="D73" s="10">
        <f>SUM(D2:D72)</f>
        <v>76355.016000000003</v>
      </c>
      <c r="E73" s="19">
        <f>SUM(E2:E72)</f>
        <v>0</v>
      </c>
      <c r="F73" s="18">
        <f t="shared" si="1"/>
        <v>76355.016000000003</v>
      </c>
    </row>
    <row r="74" spans="1:6" x14ac:dyDescent="0.25">
      <c r="A74" s="2"/>
      <c r="B74" s="22" t="s">
        <v>124</v>
      </c>
      <c r="C74" s="2"/>
      <c r="D74" s="15"/>
      <c r="E74" s="23" t="s">
        <v>123</v>
      </c>
      <c r="F74" s="2"/>
    </row>
  </sheetData>
  <autoFilter ref="A1:D73"/>
  <pageMargins left="0.70866141732283472" right="0.70866141732283472" top="0.78740157480314965" bottom="0.78740157480314965" header="0.31496062992125984" footer="0.31496062992125984"/>
  <pageSetup paperSize="9" scale="95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Dostalikova</dc:creator>
  <cp:lastModifiedBy>Lenka</cp:lastModifiedBy>
  <cp:lastPrinted>2021-03-15T15:03:14Z</cp:lastPrinted>
  <dcterms:created xsi:type="dcterms:W3CDTF">2020-04-14T04:59:48Z</dcterms:created>
  <dcterms:modified xsi:type="dcterms:W3CDTF">2021-05-18T06:42:23Z</dcterms:modified>
</cp:coreProperties>
</file>