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activeTab="1"/>
  </bookViews>
  <sheets>
    <sheet name="List1" sheetId="1" r:id="rId1"/>
    <sheet name="List2" sheetId="2" r:id="rId2"/>
    <sheet name="List3" sheetId="3" r:id="rId3"/>
  </sheets>
  <definedNames>
    <definedName name="_xlnm._FilterDatabase" localSheetId="1" hidden="1">List2!$A$1:$F$50</definedName>
  </definedNames>
  <calcPr calcId="125725"/>
</workbook>
</file>

<file path=xl/calcChain.xml><?xml version="1.0" encoding="utf-8"?>
<calcChain xmlns="http://schemas.openxmlformats.org/spreadsheetml/2006/main">
  <c r="F52" i="2"/>
  <c r="F50"/>
  <c r="F49"/>
  <c r="F45"/>
  <c r="F44"/>
  <c r="F40"/>
  <c r="F39"/>
  <c r="F37"/>
  <c r="F35"/>
  <c r="F32"/>
  <c r="F30"/>
  <c r="F29"/>
  <c r="F25"/>
  <c r="F24"/>
  <c r="F21"/>
  <c r="F20"/>
  <c r="F14"/>
  <c r="F8"/>
  <c r="F7"/>
  <c r="F5"/>
  <c r="F4"/>
  <c r="F3"/>
  <c r="E52"/>
  <c r="F43"/>
  <c r="F51"/>
  <c r="F66" i="1"/>
  <c r="F67"/>
  <c r="E62"/>
  <c r="F64"/>
  <c r="E48"/>
  <c r="F55"/>
  <c r="F62"/>
  <c r="E21"/>
  <c r="F61"/>
  <c r="F57"/>
  <c r="F53"/>
  <c r="F16"/>
  <c r="F15"/>
  <c r="D64"/>
  <c r="D52" i="2"/>
  <c r="F48"/>
  <c r="F47"/>
  <c r="F46"/>
  <c r="F42"/>
  <c r="F41"/>
  <c r="F38"/>
  <c r="F36"/>
  <c r="F34"/>
  <c r="F33"/>
  <c r="F31"/>
  <c r="F28"/>
  <c r="F27"/>
  <c r="F26"/>
  <c r="F23"/>
  <c r="F19"/>
  <c r="F18"/>
  <c r="F17"/>
  <c r="F16"/>
  <c r="F15"/>
  <c r="F13"/>
  <c r="F12"/>
  <c r="F11"/>
  <c r="F10"/>
  <c r="F9"/>
  <c r="F6"/>
  <c r="F2"/>
  <c r="D69" i="1"/>
  <c r="F68"/>
  <c r="D62"/>
  <c r="D48"/>
  <c r="F48" s="1"/>
  <c r="F11"/>
  <c r="F12"/>
  <c r="F13"/>
  <c r="F14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50"/>
  <c r="F51"/>
  <c r="F54"/>
  <c r="F56"/>
  <c r="F58"/>
  <c r="F59"/>
  <c r="F60"/>
  <c r="F6"/>
  <c r="F7"/>
  <c r="F8"/>
  <c r="F9"/>
  <c r="F10"/>
  <c r="F5"/>
  <c r="F69" l="1"/>
</calcChain>
</file>

<file path=xl/sharedStrings.xml><?xml version="1.0" encoding="utf-8"?>
<sst xmlns="http://schemas.openxmlformats.org/spreadsheetml/2006/main" count="124" uniqueCount="106">
  <si>
    <t>P ř í j m y</t>
  </si>
  <si>
    <t>v tis.Kč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</si>
  <si>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</si>
  <si>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</si>
  <si>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</si>
  <si>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</si>
  <si>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</si>
  <si>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</si>
  <si>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</si>
  <si>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</si>
  <si>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</si>
  <si>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</si>
  <si>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Daň z hazardních her</t>
  </si>
  <si>
    <t>Zrušený odvod z VHP</t>
  </si>
  <si>
    <t>Dílčí daň z technických her</t>
  </si>
  <si>
    <t>Správní poplatky</t>
  </si>
  <si>
    <t>Daň z nemovitostí</t>
  </si>
  <si>
    <t>Daňové příjmy celkem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</si>
  <si>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</si>
  <si>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</si>
  <si>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</si>
  <si>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</si>
  <si>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</si>
  <si>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</si>
  <si>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</si>
  <si>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</si>
  <si>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</si>
  <si>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</si>
  <si>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</si>
  <si>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</si>
  <si>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</si>
  <si>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</si>
  <si>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</si>
  <si>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</si>
  <si>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Pronájem inž.sítí</t>
  </si>
  <si>
    <t>Příjmy TS</t>
  </si>
  <si>
    <t>Sběr a svoz komunálního odpadu</t>
  </si>
  <si>
    <t>Sběr a svoz tříděného odpadu</t>
  </si>
  <si>
    <t>Pečovatelská služba</t>
  </si>
  <si>
    <t>Krizová opatření</t>
  </si>
  <si>
    <t>Činnost místní správy</t>
  </si>
  <si>
    <t>Finanční operace(úroky)</t>
  </si>
  <si>
    <t>Nedaňové příjmy celkem</t>
  </si>
  <si>
    <t>Prodej pozemků a nemovitostí</t>
  </si>
  <si>
    <t>Kapitálové příjmy celkem</t>
  </si>
  <si>
    <t>Neinv.dotace ze SR- st.správa</t>
  </si>
  <si>
    <t>Neinv.dotace ze SR (MZ, UP,MPSV)</t>
  </si>
  <si>
    <t>Neinv.dotace od obcí</t>
  </si>
  <si>
    <t>Převod z hosp.činnosti</t>
  </si>
  <si>
    <t>Převody k rozpočtovým účtům</t>
  </si>
  <si>
    <t>Inv. dotace (kanal., stará radnice)</t>
  </si>
  <si>
    <t>Dotace celkem</t>
  </si>
  <si>
    <t>Rozpočet  příjmů celkem</t>
  </si>
  <si>
    <t>Přebytek hospodaření min.let</t>
  </si>
  <si>
    <t>Přijatá zápůjčka SFŽP</t>
  </si>
  <si>
    <t>Splátky úvěrů</t>
  </si>
  <si>
    <t>Financování celkem</t>
  </si>
  <si>
    <t xml:space="preserve"> ROZPOČTOVÁ OPATŘENÍ MĚSTA NA ROK 2020</t>
  </si>
  <si>
    <t>SR</t>
  </si>
  <si>
    <t>RO č.1</t>
  </si>
  <si>
    <t>Požární ochrana</t>
  </si>
  <si>
    <t>V ý d a j e   v tis. Kč</t>
  </si>
  <si>
    <t>celkem</t>
  </si>
  <si>
    <t>Silnice</t>
  </si>
  <si>
    <t>Ostatní komunikace</t>
  </si>
  <si>
    <t>Silniční doprava - obslužnost</t>
  </si>
  <si>
    <t>Odvádění a čištění odp.vod</t>
  </si>
  <si>
    <t>Základní škola</t>
  </si>
  <si>
    <t>Základní umělecká škola</t>
  </si>
  <si>
    <t>Obnova kultur..památek (st.radnice)</t>
  </si>
  <si>
    <t>Charita (příspěvek faře),oprava kostela</t>
  </si>
  <si>
    <t>Místní rozhlas</t>
  </si>
  <si>
    <t xml:space="preserve">Listovka Staňkovsko </t>
  </si>
  <si>
    <t>Činnost SPOZ</t>
  </si>
  <si>
    <t>Tělovýchova (příspěvky)</t>
  </si>
  <si>
    <t>Dětská hřiště</t>
  </si>
  <si>
    <t>Pomoc zdrav.postiženým</t>
  </si>
  <si>
    <t>Veřejné osvětlení</t>
  </si>
  <si>
    <t>Hřbitov</t>
  </si>
  <si>
    <t>Výstavba inž.sítí</t>
  </si>
  <si>
    <t>Územní plánování</t>
  </si>
  <si>
    <t>Výdaje MTBS</t>
  </si>
  <si>
    <t xml:space="preserve">Výkup pozemků  a nemovitostí       </t>
  </si>
  <si>
    <t>Zneškodňování ost.odpadů</t>
  </si>
  <si>
    <t>Veřejná zeleň</t>
  </si>
  <si>
    <t>Ochrana obyv.- krizové stavy</t>
  </si>
  <si>
    <t>Bezpečnost a veřejný pořádek</t>
  </si>
  <si>
    <t>Zastupitelstvo obce</t>
  </si>
  <si>
    <t>Místní správa</t>
  </si>
  <si>
    <t>Bankovní poplatky a úroky z úvěrů</t>
  </si>
  <si>
    <t>Pojištění majetku</t>
  </si>
  <si>
    <t>Odvod do soc.fondu</t>
  </si>
  <si>
    <t>Ostatní fin.operace (daně)</t>
  </si>
  <si>
    <t>Finanční vypořádání</t>
  </si>
  <si>
    <t>Rozpočet výdajů celkem</t>
  </si>
  <si>
    <t>RO č. 1</t>
  </si>
  <si>
    <t>RO č.2</t>
  </si>
  <si>
    <t>Zrušený odvo z loterií</t>
  </si>
  <si>
    <t>Neinv.dotace z VPS(covid,volby,sčítání)</t>
  </si>
  <si>
    <t>Neinv.dotace od kraje (peč. služba)</t>
  </si>
  <si>
    <t>Inv.dotace od kraje (cyklost.,sokolovna Krch.)</t>
  </si>
  <si>
    <t>Volby do zastupitelstev krajů</t>
  </si>
  <si>
    <t>Ostatní činnosti (sankce)</t>
  </si>
  <si>
    <t>Cestovní ruch (inf.panel)</t>
  </si>
  <si>
    <t>Sčítání lidí,domů a bytů</t>
  </si>
  <si>
    <t xml:space="preserve">schváleno dne </t>
  </si>
</sst>
</file>

<file path=xl/styles.xml><?xml version="1.0" encoding="utf-8"?>
<styleSheet xmlns="http://schemas.openxmlformats.org/spreadsheetml/2006/main">
  <numFmts count="5">
    <numFmt numFmtId="164" formatCode="0.0000"/>
    <numFmt numFmtId="165" formatCode="0.000"/>
    <numFmt numFmtId="166" formatCode="0.00000"/>
    <numFmt numFmtId="167" formatCode="#,##0.00000"/>
    <numFmt numFmtId="168" formatCode="0.0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164" fontId="0" fillId="0" borderId="1" xfId="0" applyNumberFormat="1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1" fillId="0" borderId="1" xfId="0" applyNumberFormat="1" applyFont="1" applyBorder="1"/>
    <xf numFmtId="167" fontId="0" fillId="0" borderId="1" xfId="0" applyNumberFormat="1" applyBorder="1"/>
    <xf numFmtId="167" fontId="1" fillId="0" borderId="1" xfId="0" applyNumberFormat="1" applyFont="1" applyBorder="1"/>
    <xf numFmtId="0" fontId="0" fillId="0" borderId="1" xfId="0" applyBorder="1" applyAlignment="1">
      <alignment horizontal="right"/>
    </xf>
    <xf numFmtId="164" fontId="1" fillId="0" borderId="1" xfId="0" applyNumberFormat="1" applyFont="1" applyBorder="1"/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164" fontId="0" fillId="0" borderId="1" xfId="0" applyNumberFormat="1" applyBorder="1"/>
    <xf numFmtId="0" fontId="0" fillId="0" borderId="1" xfId="0" applyBorder="1" applyAlignment="1">
      <alignment horizontal="left"/>
    </xf>
    <xf numFmtId="165" fontId="0" fillId="0" borderId="1" xfId="0" applyNumberFormat="1" applyBorder="1"/>
    <xf numFmtId="166" fontId="0" fillId="0" borderId="1" xfId="0" applyNumberFormat="1" applyBorder="1"/>
    <xf numFmtId="166" fontId="1" fillId="0" borderId="1" xfId="0" applyNumberFormat="1" applyFont="1" applyBorder="1"/>
    <xf numFmtId="168" fontId="0" fillId="0" borderId="1" xfId="0" applyNumberFormat="1" applyBorder="1"/>
    <xf numFmtId="0" fontId="0" fillId="0" borderId="0" xfId="0" applyFill="1" applyBorder="1"/>
    <xf numFmtId="0" fontId="0" fillId="0" borderId="1" xfId="0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6" fontId="0" fillId="0" borderId="1" xfId="0" applyNumberFormat="1" applyFont="1" applyBorder="1" applyAlignment="1">
      <alignment horizontal="right"/>
    </xf>
    <xf numFmtId="0" fontId="0" fillId="0" borderId="2" xfId="0" applyFill="1" applyBorder="1" applyAlignment="1">
      <alignment horizontal="right"/>
    </xf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topLeftCell="A43" workbookViewId="0">
      <selection activeCell="H66" sqref="H66"/>
    </sheetView>
  </sheetViews>
  <sheetFormatPr defaultRowHeight="15"/>
  <cols>
    <col min="2" max="2" width="36" customWidth="1"/>
    <col min="3" max="3" width="13.28515625" customWidth="1"/>
    <col min="4" max="4" width="10.28515625" style="1" customWidth="1"/>
    <col min="5" max="5" width="11.5703125" style="1" customWidth="1"/>
    <col min="6" max="6" width="14.5703125" customWidth="1"/>
  </cols>
  <sheetData>
    <row r="1" spans="1:6">
      <c r="A1" s="2"/>
      <c r="B1" s="3" t="s">
        <v>57</v>
      </c>
      <c r="C1" s="2"/>
    </row>
    <row r="3" spans="1:6">
      <c r="A3" s="4"/>
      <c r="B3" s="5" t="s">
        <v>0</v>
      </c>
      <c r="C3" s="4" t="s">
        <v>1</v>
      </c>
      <c r="D3" s="17"/>
      <c r="E3" s="17"/>
      <c r="F3" s="4"/>
    </row>
    <row r="4" spans="1:6">
      <c r="A4" s="4"/>
      <c r="B4" s="4"/>
      <c r="C4" s="4" t="s">
        <v>58</v>
      </c>
      <c r="D4" s="26" t="s">
        <v>59</v>
      </c>
      <c r="E4" s="26" t="s">
        <v>96</v>
      </c>
      <c r="F4" s="20" t="s">
        <v>62</v>
      </c>
    </row>
    <row r="5" spans="1:6">
      <c r="A5" s="6">
        <v>1111</v>
      </c>
      <c r="B5" s="4" t="s">
        <v>2</v>
      </c>
      <c r="C5" s="7">
        <v>13700</v>
      </c>
      <c r="D5" s="17"/>
      <c r="E5" s="17"/>
      <c r="F5" s="23">
        <f>SUM(C5:D5)</f>
        <v>13700</v>
      </c>
    </row>
    <row r="6" spans="1:6">
      <c r="A6" s="6">
        <v>1112</v>
      </c>
      <c r="B6" s="4" t="s">
        <v>3</v>
      </c>
      <c r="C6" s="7">
        <v>250</v>
      </c>
      <c r="D6" s="17"/>
      <c r="E6" s="17"/>
      <c r="F6" s="23">
        <f t="shared" ref="F6:F60" si="0">SUM(C6:D6)</f>
        <v>250</v>
      </c>
    </row>
    <row r="7" spans="1:6">
      <c r="A7" s="6">
        <v>1113</v>
      </c>
      <c r="B7" s="4" t="s">
        <v>4</v>
      </c>
      <c r="C7" s="7">
        <v>1150</v>
      </c>
      <c r="D7" s="17"/>
      <c r="E7" s="17"/>
      <c r="F7" s="23">
        <f t="shared" si="0"/>
        <v>1150</v>
      </c>
    </row>
    <row r="8" spans="1:6">
      <c r="A8" s="6">
        <v>1121</v>
      </c>
      <c r="B8" s="4" t="s">
        <v>5</v>
      </c>
      <c r="C8" s="7">
        <v>10500</v>
      </c>
      <c r="D8" s="17"/>
      <c r="E8" s="17"/>
      <c r="F8" s="23">
        <f t="shared" si="0"/>
        <v>10500</v>
      </c>
    </row>
    <row r="9" spans="1:6">
      <c r="A9" s="6">
        <v>1122</v>
      </c>
      <c r="B9" s="4" t="s">
        <v>6</v>
      </c>
      <c r="C9" s="7">
        <v>301.14999999999998</v>
      </c>
      <c r="D9" s="17"/>
      <c r="E9" s="17"/>
      <c r="F9" s="23">
        <f t="shared" si="0"/>
        <v>301.14999999999998</v>
      </c>
    </row>
    <row r="10" spans="1:6">
      <c r="A10" s="6">
        <v>1211</v>
      </c>
      <c r="B10" s="4" t="s">
        <v>7</v>
      </c>
      <c r="C10" s="7">
        <v>26000</v>
      </c>
      <c r="D10" s="17"/>
      <c r="E10" s="17"/>
      <c r="F10" s="23">
        <f t="shared" si="0"/>
        <v>26000</v>
      </c>
    </row>
    <row r="11" spans="1:6">
      <c r="A11" s="6">
        <v>1334</v>
      </c>
      <c r="B11" s="4" t="s">
        <v>8</v>
      </c>
      <c r="C11" s="7">
        <v>10</v>
      </c>
      <c r="D11" s="17"/>
      <c r="E11" s="17"/>
      <c r="F11" s="23">
        <f t="shared" si="0"/>
        <v>10</v>
      </c>
    </row>
    <row r="12" spans="1:6">
      <c r="A12" s="6">
        <v>1340</v>
      </c>
      <c r="B12" s="4" t="s">
        <v>9</v>
      </c>
      <c r="C12" s="7">
        <v>1700</v>
      </c>
      <c r="D12" s="17"/>
      <c r="E12" s="17"/>
      <c r="F12" s="23">
        <f t="shared" si="0"/>
        <v>1700</v>
      </c>
    </row>
    <row r="13" spans="1:6">
      <c r="A13" s="6">
        <v>1341</v>
      </c>
      <c r="B13" s="4" t="s">
        <v>10</v>
      </c>
      <c r="C13" s="7">
        <v>85</v>
      </c>
      <c r="D13" s="17"/>
      <c r="E13" s="17"/>
      <c r="F13" s="23">
        <f t="shared" si="0"/>
        <v>85</v>
      </c>
    </row>
    <row r="14" spans="1:6">
      <c r="A14" s="6">
        <v>1343</v>
      </c>
      <c r="B14" s="4" t="s">
        <v>11</v>
      </c>
      <c r="C14" s="7">
        <v>15</v>
      </c>
      <c r="D14" s="17"/>
      <c r="E14" s="17"/>
      <c r="F14" s="23">
        <f t="shared" si="0"/>
        <v>15</v>
      </c>
    </row>
    <row r="15" spans="1:6">
      <c r="A15" s="6">
        <v>1381</v>
      </c>
      <c r="B15" s="4" t="s">
        <v>12</v>
      </c>
      <c r="C15" s="7">
        <v>300</v>
      </c>
      <c r="D15" s="17"/>
      <c r="E15" s="34">
        <v>-17</v>
      </c>
      <c r="F15" s="23">
        <f>SUM(C15:E15)</f>
        <v>283</v>
      </c>
    </row>
    <row r="16" spans="1:6" s="19" customFormat="1">
      <c r="A16" s="22">
        <v>1382</v>
      </c>
      <c r="B16" s="20" t="s">
        <v>97</v>
      </c>
      <c r="C16" s="23"/>
      <c r="D16" s="17"/>
      <c r="E16" s="34">
        <v>17</v>
      </c>
      <c r="F16" s="23">
        <f>SUM(E16)</f>
        <v>17</v>
      </c>
    </row>
    <row r="17" spans="1:6">
      <c r="A17" s="6">
        <v>1383</v>
      </c>
      <c r="B17" s="4" t="s">
        <v>13</v>
      </c>
      <c r="C17" s="7">
        <v>5.4</v>
      </c>
      <c r="D17" s="17"/>
      <c r="E17" s="17"/>
      <c r="F17" s="23">
        <f t="shared" si="0"/>
        <v>5.4</v>
      </c>
    </row>
    <row r="18" spans="1:6">
      <c r="A18" s="6">
        <v>1385</v>
      </c>
      <c r="B18" s="4" t="s">
        <v>14</v>
      </c>
      <c r="C18" s="7">
        <v>4700</v>
      </c>
      <c r="D18" s="17"/>
      <c r="E18" s="17"/>
      <c r="F18" s="23">
        <f t="shared" si="0"/>
        <v>4700</v>
      </c>
    </row>
    <row r="19" spans="1:6">
      <c r="A19" s="6">
        <v>1361</v>
      </c>
      <c r="B19" s="4" t="s">
        <v>15</v>
      </c>
      <c r="C19" s="7">
        <v>500</v>
      </c>
      <c r="D19" s="17"/>
      <c r="E19" s="17"/>
      <c r="F19" s="23">
        <f t="shared" si="0"/>
        <v>500</v>
      </c>
    </row>
    <row r="20" spans="1:6">
      <c r="A20" s="6">
        <v>1511</v>
      </c>
      <c r="B20" s="4" t="s">
        <v>16</v>
      </c>
      <c r="C20" s="7">
        <v>2100</v>
      </c>
      <c r="D20" s="17"/>
      <c r="E20" s="17"/>
      <c r="F20" s="23">
        <f t="shared" si="0"/>
        <v>2100</v>
      </c>
    </row>
    <row r="21" spans="1:6">
      <c r="A21" s="6"/>
      <c r="B21" s="5" t="s">
        <v>17</v>
      </c>
      <c r="C21" s="8">
        <v>61316.55</v>
      </c>
      <c r="D21" s="17"/>
      <c r="E21" s="17">
        <f>SUM(E5:E20)</f>
        <v>0</v>
      </c>
      <c r="F21" s="24">
        <f t="shared" si="0"/>
        <v>61316.55</v>
      </c>
    </row>
    <row r="22" spans="1:6">
      <c r="A22" s="6"/>
      <c r="B22" s="5"/>
      <c r="C22" s="8"/>
      <c r="D22" s="17"/>
      <c r="E22" s="17"/>
      <c r="F22" s="23">
        <f t="shared" si="0"/>
        <v>0</v>
      </c>
    </row>
    <row r="23" spans="1:6">
      <c r="A23" s="6">
        <v>2460</v>
      </c>
      <c r="B23" s="4" t="s">
        <v>18</v>
      </c>
      <c r="C23" s="7">
        <v>30</v>
      </c>
      <c r="D23" s="17"/>
      <c r="E23" s="17"/>
      <c r="F23" s="23">
        <f t="shared" si="0"/>
        <v>30</v>
      </c>
    </row>
    <row r="24" spans="1:6">
      <c r="A24" s="6">
        <v>1019</v>
      </c>
      <c r="B24" s="4" t="s">
        <v>19</v>
      </c>
      <c r="C24" s="7">
        <v>400</v>
      </c>
      <c r="D24" s="17"/>
      <c r="E24" s="17"/>
      <c r="F24" s="23">
        <f t="shared" si="0"/>
        <v>400</v>
      </c>
    </row>
    <row r="25" spans="1:6">
      <c r="A25" s="6">
        <v>1039</v>
      </c>
      <c r="B25" s="4" t="s">
        <v>20</v>
      </c>
      <c r="C25" s="7">
        <v>511</v>
      </c>
      <c r="D25" s="17"/>
      <c r="E25" s="17"/>
      <c r="F25" s="23">
        <f t="shared" si="0"/>
        <v>511</v>
      </c>
    </row>
    <row r="26" spans="1:6">
      <c r="A26" s="6">
        <v>2310</v>
      </c>
      <c r="B26" s="4" t="s">
        <v>21</v>
      </c>
      <c r="C26" s="7">
        <v>0</v>
      </c>
      <c r="D26" s="17"/>
      <c r="E26" s="17"/>
      <c r="F26" s="23">
        <f t="shared" si="0"/>
        <v>0</v>
      </c>
    </row>
    <row r="27" spans="1:6">
      <c r="A27" s="6">
        <v>2321</v>
      </c>
      <c r="B27" s="4" t="s">
        <v>22</v>
      </c>
      <c r="C27" s="7">
        <v>2332.88</v>
      </c>
      <c r="D27" s="17"/>
      <c r="E27" s="17"/>
      <c r="F27" s="23">
        <f t="shared" si="0"/>
        <v>2332.88</v>
      </c>
    </row>
    <row r="28" spans="1:6">
      <c r="A28" s="6">
        <v>3111</v>
      </c>
      <c r="B28" s="4" t="s">
        <v>23</v>
      </c>
      <c r="C28" s="7">
        <v>0.1</v>
      </c>
      <c r="D28" s="17"/>
      <c r="E28" s="17"/>
      <c r="F28" s="23">
        <f t="shared" si="0"/>
        <v>0.1</v>
      </c>
    </row>
    <row r="29" spans="1:6">
      <c r="A29" s="6">
        <v>3231</v>
      </c>
      <c r="B29" s="4" t="s">
        <v>24</v>
      </c>
      <c r="C29" s="7">
        <v>0.1</v>
      </c>
      <c r="D29" s="17"/>
      <c r="E29" s="17"/>
      <c r="F29" s="23">
        <f t="shared" si="0"/>
        <v>0.1</v>
      </c>
    </row>
    <row r="30" spans="1:6">
      <c r="A30" s="6">
        <v>3313</v>
      </c>
      <c r="B30" s="4" t="s">
        <v>25</v>
      </c>
      <c r="C30" s="7">
        <v>30</v>
      </c>
      <c r="D30" s="17"/>
      <c r="E30" s="17"/>
      <c r="F30" s="23">
        <f t="shared" si="0"/>
        <v>30</v>
      </c>
    </row>
    <row r="31" spans="1:6">
      <c r="A31" s="6">
        <v>3314</v>
      </c>
      <c r="B31" s="4" t="s">
        <v>26</v>
      </c>
      <c r="C31" s="7">
        <v>15</v>
      </c>
      <c r="D31" s="17"/>
      <c r="E31" s="17"/>
      <c r="F31" s="23">
        <f t="shared" si="0"/>
        <v>15</v>
      </c>
    </row>
    <row r="32" spans="1:6">
      <c r="A32" s="6">
        <v>3319</v>
      </c>
      <c r="B32" s="4" t="s">
        <v>27</v>
      </c>
      <c r="C32" s="7">
        <v>184</v>
      </c>
      <c r="D32" s="17"/>
      <c r="E32" s="17"/>
      <c r="F32" s="23">
        <f t="shared" si="0"/>
        <v>184</v>
      </c>
    </row>
    <row r="33" spans="1:6">
      <c r="A33" s="6">
        <v>3349</v>
      </c>
      <c r="B33" s="4" t="s">
        <v>28</v>
      </c>
      <c r="C33" s="7">
        <v>5</v>
      </c>
      <c r="D33" s="17"/>
      <c r="E33" s="17"/>
      <c r="F33" s="23">
        <f t="shared" si="0"/>
        <v>5</v>
      </c>
    </row>
    <row r="34" spans="1:6">
      <c r="A34" s="6">
        <v>3412</v>
      </c>
      <c r="B34" s="4" t="s">
        <v>29</v>
      </c>
      <c r="C34" s="7">
        <v>8</v>
      </c>
      <c r="D34" s="17"/>
      <c r="E34" s="17"/>
      <c r="F34" s="23">
        <f t="shared" si="0"/>
        <v>8</v>
      </c>
    </row>
    <row r="35" spans="1:6">
      <c r="A35" s="6">
        <v>3511</v>
      </c>
      <c r="B35" s="4" t="s">
        <v>30</v>
      </c>
      <c r="C35" s="7">
        <v>410</v>
      </c>
      <c r="D35" s="17"/>
      <c r="E35" s="17"/>
      <c r="F35" s="23">
        <f t="shared" si="0"/>
        <v>410</v>
      </c>
    </row>
    <row r="36" spans="1:6">
      <c r="A36" s="6">
        <v>3612</v>
      </c>
      <c r="B36" s="4" t="s">
        <v>31</v>
      </c>
      <c r="C36" s="7">
        <v>250</v>
      </c>
      <c r="D36" s="17"/>
      <c r="E36" s="17">
        <v>121.6217</v>
      </c>
      <c r="F36" s="23">
        <f t="shared" si="0"/>
        <v>250</v>
      </c>
    </row>
    <row r="37" spans="1:6">
      <c r="A37" s="6">
        <v>3613</v>
      </c>
      <c r="B37" s="4" t="s">
        <v>32</v>
      </c>
      <c r="C37" s="7">
        <v>345</v>
      </c>
      <c r="D37" s="17"/>
      <c r="E37" s="17"/>
      <c r="F37" s="23">
        <f t="shared" si="0"/>
        <v>345</v>
      </c>
    </row>
    <row r="38" spans="1:6">
      <c r="A38" s="6">
        <v>3632</v>
      </c>
      <c r="B38" s="4" t="s">
        <v>33</v>
      </c>
      <c r="C38" s="7">
        <v>370</v>
      </c>
      <c r="D38" s="17"/>
      <c r="E38" s="17"/>
      <c r="F38" s="23">
        <f t="shared" si="0"/>
        <v>370</v>
      </c>
    </row>
    <row r="39" spans="1:6">
      <c r="A39" s="6">
        <v>3633</v>
      </c>
      <c r="B39" s="4" t="s">
        <v>34</v>
      </c>
      <c r="C39" s="7">
        <v>83.2</v>
      </c>
      <c r="D39" s="17"/>
      <c r="E39" s="17"/>
      <c r="F39" s="23">
        <f t="shared" si="0"/>
        <v>83.2</v>
      </c>
    </row>
    <row r="40" spans="1:6">
      <c r="A40" s="6">
        <v>3639</v>
      </c>
      <c r="B40" s="4" t="s">
        <v>35</v>
      </c>
      <c r="C40" s="13">
        <v>497.88896999999997</v>
      </c>
      <c r="D40" s="17"/>
      <c r="E40" s="17"/>
      <c r="F40" s="28">
        <f t="shared" si="0"/>
        <v>497.88896999999997</v>
      </c>
    </row>
    <row r="41" spans="1:6">
      <c r="A41" s="6">
        <v>3722</v>
      </c>
      <c r="B41" s="4" t="s">
        <v>36</v>
      </c>
      <c r="C41" s="7">
        <v>250</v>
      </c>
      <c r="D41" s="17"/>
      <c r="E41" s="17"/>
      <c r="F41" s="23">
        <f t="shared" si="0"/>
        <v>250</v>
      </c>
    </row>
    <row r="42" spans="1:6">
      <c r="A42" s="6">
        <v>3725</v>
      </c>
      <c r="B42" s="4" t="s">
        <v>37</v>
      </c>
      <c r="C42" s="7">
        <v>300</v>
      </c>
      <c r="D42" s="17"/>
      <c r="E42" s="17"/>
      <c r="F42" s="23">
        <f t="shared" si="0"/>
        <v>300</v>
      </c>
    </row>
    <row r="43" spans="1:6">
      <c r="A43" s="6">
        <v>4351</v>
      </c>
      <c r="B43" s="4" t="s">
        <v>38</v>
      </c>
      <c r="C43" s="7">
        <v>200</v>
      </c>
      <c r="D43" s="17"/>
      <c r="E43" s="17"/>
      <c r="F43" s="23">
        <f t="shared" si="0"/>
        <v>200</v>
      </c>
    </row>
    <row r="44" spans="1:6">
      <c r="A44" s="6">
        <v>5213</v>
      </c>
      <c r="B44" s="4" t="s">
        <v>39</v>
      </c>
      <c r="C44" s="7">
        <v>32</v>
      </c>
      <c r="D44" s="17"/>
      <c r="E44" s="17"/>
      <c r="F44" s="23">
        <f t="shared" si="0"/>
        <v>32</v>
      </c>
    </row>
    <row r="45" spans="1:6" s="2" customFormat="1">
      <c r="A45" s="6">
        <v>5512</v>
      </c>
      <c r="B45" s="4" t="s">
        <v>60</v>
      </c>
      <c r="C45" s="7"/>
      <c r="D45" s="17">
        <v>33.694000000000003</v>
      </c>
      <c r="E45" s="17"/>
      <c r="F45" s="27">
        <f t="shared" si="0"/>
        <v>33.694000000000003</v>
      </c>
    </row>
    <row r="46" spans="1:6">
      <c r="A46" s="6">
        <v>6171</v>
      </c>
      <c r="B46" s="4" t="s">
        <v>40</v>
      </c>
      <c r="C46" s="7">
        <v>36</v>
      </c>
      <c r="D46" s="17"/>
      <c r="E46" s="17"/>
      <c r="F46" s="23">
        <f t="shared" si="0"/>
        <v>36</v>
      </c>
    </row>
    <row r="47" spans="1:6">
      <c r="A47" s="6">
        <v>6310</v>
      </c>
      <c r="B47" s="4" t="s">
        <v>41</v>
      </c>
      <c r="C47" s="9">
        <v>1</v>
      </c>
      <c r="D47" s="17"/>
      <c r="E47" s="17"/>
      <c r="F47" s="23">
        <f t="shared" si="0"/>
        <v>1</v>
      </c>
    </row>
    <row r="48" spans="1:6">
      <c r="A48" s="6"/>
      <c r="B48" s="5" t="s">
        <v>42</v>
      </c>
      <c r="C48" s="14">
        <v>6291.1689699999997</v>
      </c>
      <c r="D48" s="17">
        <f>SUM(D45:D47)</f>
        <v>33.694000000000003</v>
      </c>
      <c r="E48" s="17">
        <f>SUM(E36:E47)</f>
        <v>121.6217</v>
      </c>
      <c r="F48" s="18">
        <f t="shared" si="0"/>
        <v>6324.8629700000001</v>
      </c>
    </row>
    <row r="49" spans="1:6">
      <c r="A49" s="6"/>
      <c r="B49" s="4"/>
      <c r="C49" s="4"/>
      <c r="D49" s="17"/>
      <c r="E49" s="17"/>
      <c r="F49" s="23"/>
    </row>
    <row r="50" spans="1:6">
      <c r="A50" s="6">
        <v>3699</v>
      </c>
      <c r="B50" s="4" t="s">
        <v>43</v>
      </c>
      <c r="C50" s="7">
        <v>4200</v>
      </c>
      <c r="D50" s="17"/>
      <c r="E50" s="17"/>
      <c r="F50" s="23">
        <f t="shared" si="0"/>
        <v>4200</v>
      </c>
    </row>
    <row r="51" spans="1:6">
      <c r="A51" s="6"/>
      <c r="B51" s="5" t="s">
        <v>44</v>
      </c>
      <c r="C51" s="8">
        <v>4200</v>
      </c>
      <c r="D51" s="17"/>
      <c r="E51" s="17">
        <v>0</v>
      </c>
      <c r="F51" s="24">
        <f t="shared" si="0"/>
        <v>4200</v>
      </c>
    </row>
    <row r="52" spans="1:6">
      <c r="A52" s="6"/>
      <c r="B52" s="5"/>
      <c r="C52" s="8"/>
      <c r="D52" s="17"/>
      <c r="E52" s="17"/>
      <c r="F52" s="23"/>
    </row>
    <row r="53" spans="1:6">
      <c r="A53" s="6">
        <v>4111</v>
      </c>
      <c r="B53" s="20" t="s">
        <v>98</v>
      </c>
      <c r="C53" s="8"/>
      <c r="D53" s="17"/>
      <c r="E53" s="17">
        <v>4340.6350000000002</v>
      </c>
      <c r="F53" s="27">
        <f>SUM(E53)</f>
        <v>4340.6350000000002</v>
      </c>
    </row>
    <row r="54" spans="1:6">
      <c r="A54" s="6">
        <v>4112</v>
      </c>
      <c r="B54" s="4" t="s">
        <v>45</v>
      </c>
      <c r="C54" s="7">
        <v>3165</v>
      </c>
      <c r="D54" s="17"/>
      <c r="E54" s="17"/>
      <c r="F54" s="23">
        <f t="shared" si="0"/>
        <v>3165</v>
      </c>
    </row>
    <row r="55" spans="1:6">
      <c r="A55" s="6">
        <v>4116</v>
      </c>
      <c r="B55" s="4" t="s">
        <v>46</v>
      </c>
      <c r="C55" s="4">
        <v>130.00821999999999</v>
      </c>
      <c r="D55" s="17">
        <v>133.25399999999999</v>
      </c>
      <c r="E55" s="17">
        <v>33.899230000000003</v>
      </c>
      <c r="F55" s="28">
        <f>SUM(C55:E55)</f>
        <v>297.16144999999995</v>
      </c>
    </row>
    <row r="56" spans="1:6">
      <c r="A56" s="6">
        <v>4121</v>
      </c>
      <c r="B56" s="4" t="s">
        <v>47</v>
      </c>
      <c r="C56" s="7">
        <v>6</v>
      </c>
      <c r="D56" s="17"/>
      <c r="E56" s="17"/>
      <c r="F56" s="23">
        <f t="shared" si="0"/>
        <v>6</v>
      </c>
    </row>
    <row r="57" spans="1:6">
      <c r="A57" s="6">
        <v>4122</v>
      </c>
      <c r="B57" s="20" t="s">
        <v>99</v>
      </c>
      <c r="C57" s="7">
        <v>600</v>
      </c>
      <c r="D57" s="17"/>
      <c r="E57" s="17">
        <v>85.653000000000006</v>
      </c>
      <c r="F57" s="23">
        <f>SUM(C57:E57)</f>
        <v>685.65300000000002</v>
      </c>
    </row>
    <row r="58" spans="1:6">
      <c r="A58" s="6">
        <v>4131</v>
      </c>
      <c r="B58" s="4" t="s">
        <v>48</v>
      </c>
      <c r="C58" s="12">
        <v>1750.3320000000001</v>
      </c>
      <c r="D58" s="17">
        <v>170.9383</v>
      </c>
      <c r="E58" s="17"/>
      <c r="F58" s="25">
        <f t="shared" si="0"/>
        <v>1921.2703000000001</v>
      </c>
    </row>
    <row r="59" spans="1:6">
      <c r="A59" s="6">
        <v>4134</v>
      </c>
      <c r="B59" s="4" t="s">
        <v>49</v>
      </c>
      <c r="C59" s="7">
        <v>680</v>
      </c>
      <c r="D59" s="17"/>
      <c r="E59" s="17"/>
      <c r="F59" s="23">
        <f t="shared" si="0"/>
        <v>680</v>
      </c>
    </row>
    <row r="60" spans="1:6">
      <c r="A60" s="6">
        <v>4216</v>
      </c>
      <c r="B60" s="4" t="s">
        <v>50</v>
      </c>
      <c r="C60" s="13">
        <v>9729.5154600000005</v>
      </c>
      <c r="D60" s="17">
        <v>4920.6088300000001</v>
      </c>
      <c r="E60" s="17">
        <v>4239.9412599999996</v>
      </c>
      <c r="F60" s="23">
        <f t="shared" si="0"/>
        <v>14650.12429</v>
      </c>
    </row>
    <row r="61" spans="1:6" s="19" customFormat="1">
      <c r="A61" s="22">
        <v>4222</v>
      </c>
      <c r="B61" s="20" t="s">
        <v>100</v>
      </c>
      <c r="C61" s="28"/>
      <c r="D61" s="17"/>
      <c r="E61" s="34">
        <v>4350</v>
      </c>
      <c r="F61" s="23">
        <f>SUM(C61:E61)</f>
        <v>4350</v>
      </c>
    </row>
    <row r="62" spans="1:6">
      <c r="A62" s="10"/>
      <c r="B62" s="5" t="s">
        <v>51</v>
      </c>
      <c r="C62" s="14">
        <v>16060.855680000001</v>
      </c>
      <c r="D62" s="32">
        <f>SUM(D54:D60)</f>
        <v>5224.8011299999998</v>
      </c>
      <c r="E62" s="35">
        <f>SUM(E53:E61)</f>
        <v>13050.128489999999</v>
      </c>
      <c r="F62" s="29">
        <f>SUM(F53:F61)</f>
        <v>30095.84404</v>
      </c>
    </row>
    <row r="63" spans="1:6">
      <c r="A63" s="4"/>
      <c r="B63" s="4"/>
      <c r="C63" s="4"/>
      <c r="D63" s="32"/>
      <c r="E63" s="32"/>
      <c r="F63" s="23"/>
    </row>
    <row r="64" spans="1:6">
      <c r="A64" s="5" t="s">
        <v>52</v>
      </c>
      <c r="B64" s="5"/>
      <c r="C64" s="14">
        <v>87868.574649999995</v>
      </c>
      <c r="D64" s="32">
        <f>SUM(D62,D48)</f>
        <v>5258.4951300000002</v>
      </c>
      <c r="E64" s="35">
        <v>13171.750190000001</v>
      </c>
      <c r="F64" s="29">
        <f>SUM(C64:E64)</f>
        <v>106298.81997</v>
      </c>
    </row>
    <row r="65" spans="1:6">
      <c r="A65" s="4"/>
      <c r="B65" s="4"/>
      <c r="C65" s="4"/>
      <c r="D65" s="17"/>
      <c r="E65" s="17"/>
      <c r="F65" s="23"/>
    </row>
    <row r="66" spans="1:6">
      <c r="A66" s="6">
        <v>8115</v>
      </c>
      <c r="B66" s="4" t="s">
        <v>53</v>
      </c>
      <c r="C66" s="11">
        <v>14470</v>
      </c>
      <c r="D66" s="17">
        <v>65.305999999999997</v>
      </c>
      <c r="E66" s="17">
        <v>-3749.9537500000001</v>
      </c>
      <c r="F66" s="28">
        <f>SUM(C66:E66)</f>
        <v>10785.35225</v>
      </c>
    </row>
    <row r="67" spans="1:6">
      <c r="A67" s="6">
        <v>8123</v>
      </c>
      <c r="B67" s="4" t="s">
        <v>54</v>
      </c>
      <c r="C67" s="15">
        <v>247.92834999999999</v>
      </c>
      <c r="D67" s="33">
        <v>2029.99234</v>
      </c>
      <c r="E67" s="33">
        <v>1749.18361</v>
      </c>
      <c r="F67" s="28">
        <f>SUM(C67:E67)</f>
        <v>4027.1043</v>
      </c>
    </row>
    <row r="68" spans="1:6">
      <c r="A68" s="6">
        <v>8124</v>
      </c>
      <c r="B68" s="4" t="s">
        <v>55</v>
      </c>
      <c r="C68" s="11">
        <v>-16329</v>
      </c>
      <c r="D68" s="17"/>
      <c r="E68" s="17"/>
      <c r="F68" s="23">
        <f t="shared" ref="F68" si="1">SUM(C68:D68)</f>
        <v>-16329</v>
      </c>
    </row>
    <row r="69" spans="1:6">
      <c r="A69" s="4"/>
      <c r="B69" s="5" t="s">
        <v>56</v>
      </c>
      <c r="C69" s="16">
        <v>-1611.0716499999999</v>
      </c>
      <c r="D69" s="17">
        <f>SUM(D66:D68)</f>
        <v>2095.2983399999998</v>
      </c>
      <c r="E69" s="17"/>
      <c r="F69" s="29">
        <f>SUM(F66:F68)</f>
        <v>-1516.543450000001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3"/>
  <sheetViews>
    <sheetView tabSelected="1" topLeftCell="A25" workbookViewId="0">
      <selection activeCell="F53" sqref="F53"/>
    </sheetView>
  </sheetViews>
  <sheetFormatPr defaultRowHeight="15"/>
  <cols>
    <col min="1" max="1" width="11.140625" customWidth="1"/>
    <col min="2" max="2" width="36.5703125" customWidth="1"/>
    <col min="3" max="3" width="12.5703125" customWidth="1"/>
    <col min="4" max="4" width="11" style="19" customWidth="1"/>
    <col min="5" max="5" width="11.7109375" style="19" customWidth="1"/>
    <col min="6" max="6" width="12.28515625" customWidth="1"/>
  </cols>
  <sheetData>
    <row r="1" spans="1:6">
      <c r="A1" s="20"/>
      <c r="B1" s="21" t="s">
        <v>61</v>
      </c>
      <c r="C1" s="20" t="s">
        <v>58</v>
      </c>
      <c r="D1" s="19" t="s">
        <v>95</v>
      </c>
      <c r="E1" s="31" t="s">
        <v>96</v>
      </c>
      <c r="F1" s="31" t="s">
        <v>62</v>
      </c>
    </row>
    <row r="2" spans="1:6">
      <c r="A2" s="22">
        <v>1036</v>
      </c>
      <c r="B2" s="20" t="s">
        <v>20</v>
      </c>
      <c r="C2" s="23">
        <v>98</v>
      </c>
      <c r="D2" s="23"/>
      <c r="E2" s="23"/>
      <c r="F2" s="23">
        <f>SUBTOTAL(9,C2:D2)</f>
        <v>98</v>
      </c>
    </row>
    <row r="3" spans="1:6" s="19" customFormat="1">
      <c r="A3" s="22">
        <v>2143</v>
      </c>
      <c r="B3" s="20" t="s">
        <v>103</v>
      </c>
      <c r="C3" s="23"/>
      <c r="D3" s="23"/>
      <c r="E3" s="23">
        <v>100</v>
      </c>
      <c r="F3" s="23">
        <f>SUM(E3)</f>
        <v>100</v>
      </c>
    </row>
    <row r="4" spans="1:6">
      <c r="A4" s="22">
        <v>2212</v>
      </c>
      <c r="B4" s="20" t="s">
        <v>63</v>
      </c>
      <c r="C4" s="23">
        <v>2407</v>
      </c>
      <c r="D4" s="23"/>
      <c r="E4" s="23">
        <v>600</v>
      </c>
      <c r="F4" s="23">
        <f>SUM(C4:E4)</f>
        <v>3007</v>
      </c>
    </row>
    <row r="5" spans="1:6">
      <c r="A5" s="22">
        <v>2219</v>
      </c>
      <c r="B5" s="20" t="s">
        <v>64</v>
      </c>
      <c r="C5" s="27">
        <v>11830.896000000001</v>
      </c>
      <c r="D5" s="27"/>
      <c r="E5" s="23">
        <v>2050</v>
      </c>
      <c r="F5" s="27">
        <f>SUM(C5:E5)</f>
        <v>13880.896000000001</v>
      </c>
    </row>
    <row r="6" spans="1:6">
      <c r="A6" s="22">
        <v>2292</v>
      </c>
      <c r="B6" s="20" t="s">
        <v>65</v>
      </c>
      <c r="C6" s="20">
        <v>116.095</v>
      </c>
      <c r="D6" s="20"/>
      <c r="E6" s="20"/>
      <c r="F6" s="27">
        <f t="shared" ref="F6" si="0">SUBTOTAL(9,C6:D6)</f>
        <v>116.095</v>
      </c>
    </row>
    <row r="7" spans="1:6">
      <c r="A7" s="22">
        <v>2310</v>
      </c>
      <c r="B7" s="20" t="s">
        <v>21</v>
      </c>
      <c r="C7" s="23">
        <v>1535</v>
      </c>
      <c r="D7" s="23"/>
      <c r="E7" s="23">
        <v>182</v>
      </c>
      <c r="F7" s="23">
        <f>SUM(C7:E7)</f>
        <v>1717</v>
      </c>
    </row>
    <row r="8" spans="1:6">
      <c r="A8" s="22">
        <v>2321</v>
      </c>
      <c r="B8" s="20" t="s">
        <v>66</v>
      </c>
      <c r="C8" s="28">
        <v>7439.8953499999998</v>
      </c>
      <c r="D8" s="28">
        <v>6950.6011699999999</v>
      </c>
      <c r="E8" s="28">
        <v>9143.0241000000005</v>
      </c>
      <c r="F8" s="28">
        <f>SUM(C8:E8)</f>
        <v>23533.520620000003</v>
      </c>
    </row>
    <row r="9" spans="1:6">
      <c r="A9" s="22">
        <v>3111</v>
      </c>
      <c r="B9" s="20" t="s">
        <v>23</v>
      </c>
      <c r="C9" s="27">
        <v>3410.1039999999998</v>
      </c>
      <c r="D9" s="23">
        <v>-1700</v>
      </c>
      <c r="E9" s="23"/>
      <c r="F9" s="23">
        <f>SUBTOTAL(9,C9:D9)</f>
        <v>1710.1039999999998</v>
      </c>
    </row>
    <row r="10" spans="1:6">
      <c r="A10" s="22">
        <v>3113</v>
      </c>
      <c r="B10" s="20" t="s">
        <v>67</v>
      </c>
      <c r="C10" s="23">
        <v>4000</v>
      </c>
      <c r="D10" s="23">
        <v>30</v>
      </c>
      <c r="E10" s="23"/>
      <c r="F10" s="23">
        <f>SUBTOTAL(9,C10:D10)</f>
        <v>4030</v>
      </c>
    </row>
    <row r="11" spans="1:6">
      <c r="A11" s="22">
        <v>3231</v>
      </c>
      <c r="B11" s="20" t="s">
        <v>68</v>
      </c>
      <c r="C11" s="27">
        <v>90</v>
      </c>
      <c r="D11" s="27"/>
      <c r="E11" s="27"/>
      <c r="F11" s="23">
        <f>SUBTOTAL(9,C11:D11)</f>
        <v>90</v>
      </c>
    </row>
    <row r="12" spans="1:6">
      <c r="A12" s="22">
        <v>3313</v>
      </c>
      <c r="B12" s="20" t="s">
        <v>25</v>
      </c>
      <c r="C12" s="23">
        <v>220</v>
      </c>
      <c r="D12" s="23"/>
      <c r="E12" s="23"/>
      <c r="F12" s="23">
        <f t="shared" ref="F12:F13" si="1">SUBTOTAL(9,C12:D12)</f>
        <v>220</v>
      </c>
    </row>
    <row r="13" spans="1:6">
      <c r="A13" s="22">
        <v>3314</v>
      </c>
      <c r="B13" s="20" t="s">
        <v>26</v>
      </c>
      <c r="C13" s="23">
        <v>631.5</v>
      </c>
      <c r="D13" s="23">
        <v>-250</v>
      </c>
      <c r="E13" s="23"/>
      <c r="F13" s="23">
        <f t="shared" si="1"/>
        <v>381.5</v>
      </c>
    </row>
    <row r="14" spans="1:6">
      <c r="A14" s="22">
        <v>3319</v>
      </c>
      <c r="B14" s="20" t="s">
        <v>27</v>
      </c>
      <c r="C14" s="27">
        <v>1466.0450000000001</v>
      </c>
      <c r="D14" s="27">
        <v>-94</v>
      </c>
      <c r="E14" s="23">
        <v>-100</v>
      </c>
      <c r="F14" s="27">
        <f>SUM(C14:E14)</f>
        <v>1272.0450000000001</v>
      </c>
    </row>
    <row r="15" spans="1:6">
      <c r="A15" s="22">
        <v>3322</v>
      </c>
      <c r="B15" s="20" t="s">
        <v>69</v>
      </c>
      <c r="C15" s="23">
        <v>441</v>
      </c>
      <c r="D15" s="23"/>
      <c r="E15" s="23"/>
      <c r="F15" s="23">
        <f t="shared" ref="F15:F19" si="2">SUBTOTAL(9,C15:D15)</f>
        <v>441</v>
      </c>
    </row>
    <row r="16" spans="1:6">
      <c r="A16" s="22">
        <v>3330</v>
      </c>
      <c r="B16" s="20" t="s">
        <v>70</v>
      </c>
      <c r="C16" s="23">
        <v>150</v>
      </c>
      <c r="D16" s="23"/>
      <c r="E16" s="23"/>
      <c r="F16" s="23">
        <f t="shared" si="2"/>
        <v>150</v>
      </c>
    </row>
    <row r="17" spans="1:6">
      <c r="A17" s="22">
        <v>3341</v>
      </c>
      <c r="B17" s="20" t="s">
        <v>71</v>
      </c>
      <c r="C17" s="23">
        <v>10</v>
      </c>
      <c r="D17" s="23"/>
      <c r="E17" s="23"/>
      <c r="F17" s="23">
        <f t="shared" si="2"/>
        <v>10</v>
      </c>
    </row>
    <row r="18" spans="1:6">
      <c r="A18" s="22">
        <v>3349</v>
      </c>
      <c r="B18" s="20" t="s">
        <v>72</v>
      </c>
      <c r="C18" s="23">
        <v>70</v>
      </c>
      <c r="D18" s="23"/>
      <c r="E18" s="23"/>
      <c r="F18" s="23">
        <f t="shared" si="2"/>
        <v>70</v>
      </c>
    </row>
    <row r="19" spans="1:6">
      <c r="A19" s="22">
        <v>3399</v>
      </c>
      <c r="B19" s="20" t="s">
        <v>73</v>
      </c>
      <c r="C19" s="23">
        <v>115</v>
      </c>
      <c r="D19" s="23"/>
      <c r="E19" s="23"/>
      <c r="F19" s="23">
        <f t="shared" si="2"/>
        <v>115</v>
      </c>
    </row>
    <row r="20" spans="1:6">
      <c r="A20" s="22">
        <v>3412</v>
      </c>
      <c r="B20" s="20" t="s">
        <v>29</v>
      </c>
      <c r="C20" s="23">
        <v>2182</v>
      </c>
      <c r="D20" s="23"/>
      <c r="E20" s="23">
        <v>846</v>
      </c>
      <c r="F20" s="23">
        <f>SUM(C20:E20)</f>
        <v>3028</v>
      </c>
    </row>
    <row r="21" spans="1:6">
      <c r="A21" s="22">
        <v>3419</v>
      </c>
      <c r="B21" s="20" t="s">
        <v>74</v>
      </c>
      <c r="C21" s="23">
        <v>400</v>
      </c>
      <c r="D21" s="23">
        <v>30</v>
      </c>
      <c r="E21" s="23">
        <v>50</v>
      </c>
      <c r="F21" s="23">
        <f>SUM(C21:E21)</f>
        <v>480</v>
      </c>
    </row>
    <row r="22" spans="1:6">
      <c r="A22" s="22">
        <v>3421</v>
      </c>
      <c r="B22" s="20" t="s">
        <v>75</v>
      </c>
      <c r="C22" s="23">
        <v>50</v>
      </c>
      <c r="D22" s="23"/>
      <c r="E22" s="23"/>
      <c r="F22" s="23">
        <v>50</v>
      </c>
    </row>
    <row r="23" spans="1:6">
      <c r="A23" s="22">
        <v>3511</v>
      </c>
      <c r="B23" s="20" t="s">
        <v>30</v>
      </c>
      <c r="C23" s="23">
        <v>481</v>
      </c>
      <c r="D23" s="23"/>
      <c r="E23" s="23"/>
      <c r="F23" s="23">
        <f t="shared" ref="F23" si="3">SUBTOTAL(9,C23:D23)</f>
        <v>481</v>
      </c>
    </row>
    <row r="24" spans="1:6">
      <c r="A24" s="22">
        <v>3543</v>
      </c>
      <c r="B24" s="20" t="s">
        <v>76</v>
      </c>
      <c r="C24" s="23">
        <v>0</v>
      </c>
      <c r="D24" s="23">
        <v>20</v>
      </c>
      <c r="E24" s="23">
        <v>10</v>
      </c>
      <c r="F24" s="23">
        <f>SUM(D24:E24)</f>
        <v>30</v>
      </c>
    </row>
    <row r="25" spans="1:6">
      <c r="A25" s="22">
        <v>3612</v>
      </c>
      <c r="B25" s="20" t="s">
        <v>31</v>
      </c>
      <c r="C25" s="27">
        <v>453.33199999999999</v>
      </c>
      <c r="D25" s="27"/>
      <c r="E25" s="25">
        <v>121.6217</v>
      </c>
      <c r="F25" s="27">
        <f>SUM(C25:E25)</f>
        <v>574.95370000000003</v>
      </c>
    </row>
    <row r="26" spans="1:6">
      <c r="A26" s="22">
        <v>3613</v>
      </c>
      <c r="B26" s="20" t="s">
        <v>32</v>
      </c>
      <c r="C26" s="23">
        <v>796</v>
      </c>
      <c r="D26" s="23"/>
      <c r="E26" s="23"/>
      <c r="F26" s="23">
        <f t="shared" ref="F26:F28" si="4">SUBTOTAL(9,C26:D26)</f>
        <v>796</v>
      </c>
    </row>
    <row r="27" spans="1:6">
      <c r="A27" s="22">
        <v>3631</v>
      </c>
      <c r="B27" s="20" t="s">
        <v>77</v>
      </c>
      <c r="C27" s="23">
        <v>1070</v>
      </c>
      <c r="D27" s="23"/>
      <c r="E27" s="23"/>
      <c r="F27" s="23">
        <f t="shared" si="4"/>
        <v>1070</v>
      </c>
    </row>
    <row r="28" spans="1:6">
      <c r="A28" s="22">
        <v>3632</v>
      </c>
      <c r="B28" s="20" t="s">
        <v>78</v>
      </c>
      <c r="C28" s="23">
        <v>80</v>
      </c>
      <c r="D28" s="23"/>
      <c r="E28" s="23"/>
      <c r="F28" s="23">
        <f t="shared" si="4"/>
        <v>80</v>
      </c>
    </row>
    <row r="29" spans="1:6">
      <c r="A29" s="22">
        <v>3633</v>
      </c>
      <c r="B29" s="20" t="s">
        <v>79</v>
      </c>
      <c r="C29" s="23">
        <v>600</v>
      </c>
      <c r="D29" s="23"/>
      <c r="E29" s="23">
        <v>208</v>
      </c>
      <c r="F29" s="23">
        <f>SUM(C29:E29)</f>
        <v>808</v>
      </c>
    </row>
    <row r="30" spans="1:6">
      <c r="A30" s="22">
        <v>3635</v>
      </c>
      <c r="B30" s="20" t="s">
        <v>80</v>
      </c>
      <c r="C30" s="23">
        <v>100</v>
      </c>
      <c r="D30" s="23"/>
      <c r="E30" s="23">
        <v>24</v>
      </c>
      <c r="F30" s="23">
        <f>SUM(C30:E30)</f>
        <v>124</v>
      </c>
    </row>
    <row r="31" spans="1:6">
      <c r="A31" s="22">
        <v>3639</v>
      </c>
      <c r="B31" s="20" t="s">
        <v>81</v>
      </c>
      <c r="C31" s="23">
        <v>15501.9</v>
      </c>
      <c r="D31" s="27"/>
      <c r="E31" s="27"/>
      <c r="F31" s="23">
        <f t="shared" ref="F31" si="5">SUBTOTAL(9,C31:D31)</f>
        <v>15501.9</v>
      </c>
    </row>
    <row r="32" spans="1:6">
      <c r="A32" s="22">
        <v>3699</v>
      </c>
      <c r="B32" s="20" t="s">
        <v>82</v>
      </c>
      <c r="C32" s="23">
        <v>1166</v>
      </c>
      <c r="D32" s="23">
        <v>2047</v>
      </c>
      <c r="E32" s="23">
        <v>-632</v>
      </c>
      <c r="F32" s="23">
        <f>SUM(C32:E32)</f>
        <v>2581</v>
      </c>
    </row>
    <row r="33" spans="1:6">
      <c r="A33" s="22">
        <v>3722</v>
      </c>
      <c r="B33" s="20" t="s">
        <v>36</v>
      </c>
      <c r="C33" s="20">
        <v>5572.2030000000004</v>
      </c>
      <c r="D33" s="20"/>
      <c r="E33" s="20"/>
      <c r="F33" s="27">
        <f>SUBTOTAL(9,C33:D33)</f>
        <v>5572.2030000000004</v>
      </c>
    </row>
    <row r="34" spans="1:6">
      <c r="A34" s="22">
        <v>3725</v>
      </c>
      <c r="B34" s="20" t="s">
        <v>37</v>
      </c>
      <c r="C34" s="23">
        <v>800</v>
      </c>
      <c r="D34" s="23"/>
      <c r="E34" s="23"/>
      <c r="F34" s="23">
        <f t="shared" ref="F34:F36" si="6">SUBTOTAL(9,C34:D34)</f>
        <v>800</v>
      </c>
    </row>
    <row r="35" spans="1:6">
      <c r="A35" s="22">
        <v>3726</v>
      </c>
      <c r="B35" s="20" t="s">
        <v>83</v>
      </c>
      <c r="C35" s="23">
        <v>10</v>
      </c>
      <c r="D35" s="23"/>
      <c r="E35" s="23">
        <v>6</v>
      </c>
      <c r="F35" s="23">
        <f>SUM(C35:E35)</f>
        <v>16</v>
      </c>
    </row>
    <row r="36" spans="1:6">
      <c r="A36" s="22">
        <v>3745</v>
      </c>
      <c r="B36" s="20" t="s">
        <v>84</v>
      </c>
      <c r="C36" s="23">
        <v>500</v>
      </c>
      <c r="D36" s="23"/>
      <c r="E36" s="23"/>
      <c r="F36" s="23">
        <f t="shared" si="6"/>
        <v>500</v>
      </c>
    </row>
    <row r="37" spans="1:6">
      <c r="A37" s="22">
        <v>4351</v>
      </c>
      <c r="B37" s="20" t="s">
        <v>38</v>
      </c>
      <c r="C37" s="23">
        <v>2933.7</v>
      </c>
      <c r="D37" s="27">
        <v>133.25399999999999</v>
      </c>
      <c r="E37" s="27">
        <v>85.653000000000006</v>
      </c>
      <c r="F37" s="27">
        <f>SUM(C37:E37)</f>
        <v>3152.6069999999995</v>
      </c>
    </row>
    <row r="38" spans="1:6">
      <c r="A38" s="22">
        <v>5212</v>
      </c>
      <c r="B38" s="20" t="s">
        <v>85</v>
      </c>
      <c r="C38" s="23">
        <v>8</v>
      </c>
      <c r="D38" s="23"/>
      <c r="E38" s="23"/>
      <c r="F38" s="23">
        <f t="shared" ref="F38" si="7">SUBTOTAL(9,C38:D38)</f>
        <v>8</v>
      </c>
    </row>
    <row r="39" spans="1:6">
      <c r="A39" s="22">
        <v>5213</v>
      </c>
      <c r="B39" s="20" t="s">
        <v>39</v>
      </c>
      <c r="C39" s="23">
        <v>97</v>
      </c>
      <c r="D39" s="23"/>
      <c r="E39" s="23">
        <v>80</v>
      </c>
      <c r="F39" s="23">
        <f>SUM(C39:E39)</f>
        <v>177</v>
      </c>
    </row>
    <row r="40" spans="1:6">
      <c r="A40" s="22">
        <v>5512</v>
      </c>
      <c r="B40" s="20" t="s">
        <v>60</v>
      </c>
      <c r="C40" s="23">
        <v>782.5</v>
      </c>
      <c r="D40" s="23">
        <v>11</v>
      </c>
      <c r="E40" s="23"/>
      <c r="F40" s="23">
        <f>SUM(C40:E40)</f>
        <v>793.5</v>
      </c>
    </row>
    <row r="41" spans="1:6">
      <c r="A41" s="22">
        <v>5311</v>
      </c>
      <c r="B41" s="20" t="s">
        <v>86</v>
      </c>
      <c r="C41" s="23">
        <v>120</v>
      </c>
      <c r="D41" s="23"/>
      <c r="E41" s="23"/>
      <c r="F41" s="23">
        <f>SUBTOTAL(9,C41:D41)</f>
        <v>120</v>
      </c>
    </row>
    <row r="42" spans="1:6">
      <c r="A42" s="22">
        <v>6112</v>
      </c>
      <c r="B42" s="20" t="s">
        <v>87</v>
      </c>
      <c r="C42" s="23">
        <v>2126</v>
      </c>
      <c r="D42" s="23"/>
      <c r="E42" s="23"/>
      <c r="F42" s="23">
        <f t="shared" ref="F42" si="8">SUBTOTAL(9,C42:D42)</f>
        <v>2126</v>
      </c>
    </row>
    <row r="43" spans="1:6" s="19" customFormat="1">
      <c r="A43" s="22">
        <v>6115</v>
      </c>
      <c r="B43" s="20" t="s">
        <v>101</v>
      </c>
      <c r="C43" s="23"/>
      <c r="D43" s="23"/>
      <c r="E43" s="23">
        <v>174</v>
      </c>
      <c r="F43" s="23">
        <f>SUM(E43)</f>
        <v>174</v>
      </c>
    </row>
    <row r="44" spans="1:6" s="19" customFormat="1">
      <c r="A44" s="22">
        <v>6149</v>
      </c>
      <c r="B44" s="20" t="s">
        <v>104</v>
      </c>
      <c r="C44" s="23"/>
      <c r="D44" s="23"/>
      <c r="E44" s="27">
        <v>17.885000000000002</v>
      </c>
      <c r="F44" s="23">
        <f>SUM(E44)</f>
        <v>17.885000000000002</v>
      </c>
    </row>
    <row r="45" spans="1:6">
      <c r="A45" s="22">
        <v>6171</v>
      </c>
      <c r="B45" s="20" t="s">
        <v>88</v>
      </c>
      <c r="C45" s="27">
        <v>14727.0322</v>
      </c>
      <c r="D45" s="27">
        <v>5</v>
      </c>
      <c r="E45" s="23">
        <v>909.2</v>
      </c>
      <c r="F45" s="27">
        <f>SUM(C45:E45)</f>
        <v>15641.2322</v>
      </c>
    </row>
    <row r="46" spans="1:6">
      <c r="A46" s="22">
        <v>6310</v>
      </c>
      <c r="B46" s="20" t="s">
        <v>89</v>
      </c>
      <c r="C46" s="30">
        <v>112</v>
      </c>
      <c r="D46" s="30"/>
      <c r="E46" s="30"/>
      <c r="F46" s="23">
        <f t="shared" ref="F46:F48" si="9">SUBTOTAL(9,C46:D46)</f>
        <v>112</v>
      </c>
    </row>
    <row r="47" spans="1:6">
      <c r="A47" s="22">
        <v>6320</v>
      </c>
      <c r="B47" s="20" t="s">
        <v>90</v>
      </c>
      <c r="C47" s="23">
        <v>170</v>
      </c>
      <c r="D47" s="23"/>
      <c r="E47" s="23"/>
      <c r="F47" s="23">
        <f t="shared" si="9"/>
        <v>170</v>
      </c>
    </row>
    <row r="48" spans="1:6">
      <c r="A48" s="22">
        <v>6330</v>
      </c>
      <c r="B48" s="20" t="s">
        <v>91</v>
      </c>
      <c r="C48" s="23">
        <v>680</v>
      </c>
      <c r="D48" s="25">
        <v>170.9383</v>
      </c>
      <c r="E48" s="25"/>
      <c r="F48" s="25">
        <f t="shared" si="9"/>
        <v>850.93830000000003</v>
      </c>
    </row>
    <row r="49" spans="1:6">
      <c r="A49" s="22">
        <v>6399</v>
      </c>
      <c r="B49" s="20" t="s">
        <v>92</v>
      </c>
      <c r="C49" s="23">
        <v>706.15</v>
      </c>
      <c r="D49" s="23"/>
      <c r="E49" s="23">
        <v>-2892</v>
      </c>
      <c r="F49" s="23">
        <f>SUM(C49:E49)</f>
        <v>-2185.85</v>
      </c>
    </row>
    <row r="50" spans="1:6">
      <c r="A50" s="22">
        <v>6402</v>
      </c>
      <c r="B50" s="20" t="s">
        <v>93</v>
      </c>
      <c r="C50" s="28">
        <v>2.1504500000000002</v>
      </c>
      <c r="D50" s="28"/>
      <c r="E50" s="28">
        <v>151.59625</v>
      </c>
      <c r="F50" s="28">
        <f>SUM(C50:E50)</f>
        <v>153.7467</v>
      </c>
    </row>
    <row r="51" spans="1:6" s="19" customFormat="1">
      <c r="A51" s="22">
        <v>6409</v>
      </c>
      <c r="B51" s="20" t="s">
        <v>102</v>
      </c>
      <c r="C51" s="28"/>
      <c r="D51" s="28"/>
      <c r="E51" s="23">
        <v>36</v>
      </c>
      <c r="F51" s="23">
        <f>SUM(E51)</f>
        <v>36</v>
      </c>
    </row>
    <row r="52" spans="1:6">
      <c r="A52" s="21" t="s">
        <v>94</v>
      </c>
      <c r="B52" s="20"/>
      <c r="C52" s="18">
        <v>86257.502999999997</v>
      </c>
      <c r="D52" s="18">
        <f>SUM(D2:D50)</f>
        <v>7353.7934699999996</v>
      </c>
      <c r="E52" s="29">
        <f>SUM(E3:E51)</f>
        <v>11170.980050000002</v>
      </c>
      <c r="F52" s="29">
        <f>SUM(C52:E52)</f>
        <v>104782.27652</v>
      </c>
    </row>
    <row r="53" spans="1:6">
      <c r="B53" s="36" t="s">
        <v>105</v>
      </c>
      <c r="C53" s="37">
        <v>43978</v>
      </c>
      <c r="D53" s="37">
        <v>44053</v>
      </c>
      <c r="E53" s="37">
        <v>44165</v>
      </c>
    </row>
  </sheetData>
  <autoFilter ref="A1:F50">
    <filterColumn colId="3"/>
    <filterColumn colId="4"/>
  </autoFilter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dcterms:created xsi:type="dcterms:W3CDTF">2020-08-20T07:52:58Z</dcterms:created>
  <dcterms:modified xsi:type="dcterms:W3CDTF">2020-12-03T11:07:35Z</dcterms:modified>
</cp:coreProperties>
</file>