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L55" i="2"/>
  <c r="L29"/>
  <c r="L48"/>
  <c r="L46"/>
  <c r="L41"/>
  <c r="L40"/>
  <c r="L33"/>
  <c r="L34"/>
  <c r="L28"/>
  <c r="L23"/>
  <c r="L17"/>
  <c r="L16"/>
  <c r="L9"/>
  <c r="L6"/>
  <c r="K55"/>
  <c r="L63" i="1"/>
  <c r="L62"/>
  <c r="L60"/>
  <c r="L61"/>
  <c r="K63"/>
  <c r="K54"/>
  <c r="L54"/>
  <c r="L33"/>
  <c r="L53"/>
  <c r="L52"/>
  <c r="L50"/>
  <c r="L49"/>
  <c r="L47"/>
  <c r="L45"/>
  <c r="J55" i="2"/>
  <c r="L12"/>
  <c r="L22"/>
  <c r="J63" i="1"/>
  <c r="J54"/>
  <c r="L34"/>
  <c r="L32"/>
  <c r="I63"/>
  <c r="L8"/>
  <c r="I54"/>
  <c r="I55" i="2"/>
  <c r="L53"/>
  <c r="L8"/>
  <c r="L39"/>
  <c r="L11"/>
  <c r="L15"/>
  <c r="L26"/>
  <c r="H55"/>
  <c r="G55"/>
  <c r="L10"/>
  <c r="L29" i="1"/>
  <c r="H54"/>
  <c r="G63"/>
  <c r="H63"/>
  <c r="L49" i="2"/>
  <c r="F63" i="1"/>
  <c r="E63"/>
  <c r="D63"/>
  <c r="C63"/>
  <c r="F54"/>
  <c r="E54"/>
  <c r="D54"/>
  <c r="C54"/>
  <c r="L51"/>
  <c r="L48"/>
  <c r="L46"/>
  <c r="L44"/>
  <c r="L43"/>
  <c r="L42"/>
  <c r="L41"/>
  <c r="L40"/>
  <c r="L39"/>
  <c r="L38"/>
  <c r="L37"/>
  <c r="L36"/>
  <c r="L35"/>
  <c r="L31"/>
  <c r="L30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7"/>
  <c r="L6"/>
  <c r="L5"/>
  <c r="L4"/>
  <c r="L54" i="2"/>
  <c r="F55"/>
  <c r="L5"/>
  <c r="L7"/>
  <c r="L13"/>
  <c r="L14"/>
  <c r="L18"/>
  <c r="L19"/>
  <c r="L20"/>
  <c r="L21"/>
  <c r="L24"/>
  <c r="L25"/>
  <c r="L27"/>
  <c r="L30"/>
  <c r="L31"/>
  <c r="L32"/>
  <c r="L35"/>
  <c r="L36"/>
  <c r="L37"/>
  <c r="L38"/>
  <c r="L47"/>
  <c r="L50"/>
  <c r="L51"/>
  <c r="L52"/>
  <c r="L4"/>
  <c r="D55"/>
  <c r="E55"/>
  <c r="C55"/>
</calcChain>
</file>

<file path=xl/sharedStrings.xml><?xml version="1.0" encoding="utf-8"?>
<sst xmlns="http://schemas.openxmlformats.org/spreadsheetml/2006/main" count="142" uniqueCount="110">
  <si>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</si>
  <si>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</si>
  <si>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</si>
  <si>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</si>
  <si>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</si>
  <si>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</si>
  <si>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</si>
  <si>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</si>
  <si>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</si>
  <si>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</si>
  <si>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</si>
  <si>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</si>
  <si>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</si>
  <si>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</si>
  <si>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</si>
  <si>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</si>
  <si>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</si>
  <si>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</si>
  <si>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</si>
  <si>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</si>
  <si>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</si>
  <si>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</si>
  <si>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</si>
  <si>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</si>
  <si>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</si>
  <si>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</si>
  <si>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</si>
  <si>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</si>
  <si>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</si>
  <si>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</si>
  <si>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</si>
  <si>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</si>
  <si>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</si>
  <si>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</si>
  <si>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</si>
  <si>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</si>
  <si>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</si>
  <si>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</si>
  <si>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</si>
  <si>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</si>
  <si>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</si>
  <si>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</si>
  <si>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</si>
  <si>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</si>
  <si>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</si>
  <si>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</si>
  <si>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</si>
  <si>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</si>
  <si>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</si>
  <si>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</si>
  <si>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</si>
  <si>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</si>
  <si>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</si>
  <si>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</si>
  <si>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</si>
  <si>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</si>
  <si>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</si>
  <si>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</si>
  <si>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</si>
  <si>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</si>
  <si>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</si>
  <si>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</si>
  <si>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</si>
  <si>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</si>
  <si>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</si>
  <si>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</si>
  <si>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</si>
  <si>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</si>
  <si>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</si>
  <si>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</si>
  <si>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</si>
  <si>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</si>
  <si>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</si>
  <si>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</si>
  <si>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</si>
  <si>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</si>
  <si>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</si>
  <si>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</si>
  <si>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</si>
  <si>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</si>
  <si>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</si>
  <si>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</si>
  <si>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</si>
  <si>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</si>
  <si>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</si>
  <si>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</si>
  <si>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</si>
  <si>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</si>
  <si>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</si>
  <si>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</si>
  <si>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</si>
  <si>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</si>
  <si>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</si>
  <si>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</si>
  <si>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</si>
  <si>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</si>
  <si>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</si>
  <si>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</si>
  <si>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</si>
  <si>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</si>
  <si>
    <t>RO č.6</t>
  </si>
  <si>
    <t>Inv.dotace ze SR</t>
  </si>
  <si>
    <t>RO č.7</t>
  </si>
  <si>
    <t>RO č.8</t>
  </si>
  <si>
    <t>Neinv.dotace ze VPS - volby</t>
  </si>
  <si>
    <t>Inv. dotace od KÚPK</t>
  </si>
  <si>
    <t>Obnova míst. památek (kapličky)</t>
  </si>
  <si>
    <t>Městská policie,bezpečnost</t>
  </si>
  <si>
    <t>Ochrana obyvatelstva</t>
  </si>
  <si>
    <t>Volby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</si>
</sst>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0.000"/>
    <numFmt numFmtId="165" formatCode="0.0000"/>
    <numFmt numFmtId="166" formatCode="0.00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/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66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opLeftCell="A26" workbookViewId="0">
      <selection activeCell="T40" sqref="T39:T40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1.85546875" style="5" customWidth="1"/>
    <col min="10" max="11" width="14" style="5" customWidth="1"/>
    <col min="12" max="12" width="13.85546875" customWidth="1"/>
  </cols>
  <sheetData>
    <row r="1" spans="1:12" ht="15.75">
      <c r="A1" s="6"/>
      <c r="B1" s="7" t="s">
        <v>94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  <c r="J2" s="6"/>
      <c r="K2" s="6"/>
      <c r="L2" s="6"/>
    </row>
    <row r="3" spans="1:12" ht="12.95" customHeight="1">
      <c r="A3" s="8"/>
      <c r="B3" s="6"/>
      <c r="C3" s="19" t="s">
        <v>53</v>
      </c>
      <c r="D3" s="14" t="s">
        <v>54</v>
      </c>
      <c r="E3" s="14" t="s">
        <v>90</v>
      </c>
      <c r="F3" s="14" t="s">
        <v>91</v>
      </c>
      <c r="G3" s="14" t="s">
        <v>96</v>
      </c>
      <c r="H3" s="14" t="s">
        <v>97</v>
      </c>
      <c r="I3" s="14" t="s">
        <v>100</v>
      </c>
      <c r="J3" s="14" t="s">
        <v>102</v>
      </c>
      <c r="K3" s="14" t="s">
        <v>103</v>
      </c>
      <c r="L3" s="14" t="s">
        <v>89</v>
      </c>
    </row>
    <row r="4" spans="1:12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6"/>
      <c r="J4" s="6"/>
      <c r="K4" s="6"/>
      <c r="L4" s="9">
        <f>C4+D4+E4+F4</f>
        <v>8900</v>
      </c>
    </row>
    <row r="5" spans="1:12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6"/>
      <c r="J5" s="6"/>
      <c r="K5" s="6"/>
      <c r="L5" s="9">
        <f t="shared" ref="L5:L51" si="0">C5+D5+E5+F5</f>
        <v>200</v>
      </c>
    </row>
    <row r="6" spans="1:12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6"/>
      <c r="J6" s="6"/>
      <c r="K6" s="6"/>
      <c r="L6" s="9">
        <f t="shared" si="0"/>
        <v>790</v>
      </c>
    </row>
    <row r="7" spans="1:12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6"/>
      <c r="J7" s="6"/>
      <c r="K7" s="6"/>
      <c r="L7" s="9">
        <f t="shared" si="0"/>
        <v>9000</v>
      </c>
    </row>
    <row r="8" spans="1:12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6">
        <v>1450.27</v>
      </c>
      <c r="J8" s="6"/>
      <c r="K8" s="6"/>
      <c r="L8" s="9">
        <f>SUM(I8)</f>
        <v>1450.27</v>
      </c>
    </row>
    <row r="9" spans="1:12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6"/>
      <c r="J9" s="6"/>
      <c r="K9" s="6"/>
      <c r="L9" s="9">
        <f t="shared" si="0"/>
        <v>17500</v>
      </c>
    </row>
    <row r="10" spans="1:12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6"/>
      <c r="J10" s="6"/>
      <c r="K10" s="6"/>
      <c r="L10" s="9">
        <f t="shared" si="0"/>
        <v>0</v>
      </c>
    </row>
    <row r="11" spans="1:12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6"/>
      <c r="J11" s="6"/>
      <c r="K11" s="6"/>
      <c r="L11" s="9">
        <f t="shared" si="0"/>
        <v>1600</v>
      </c>
    </row>
    <row r="12" spans="1:12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6"/>
      <c r="J12" s="6"/>
      <c r="K12" s="6"/>
      <c r="L12" s="9">
        <f t="shared" si="0"/>
        <v>80</v>
      </c>
    </row>
    <row r="13" spans="1:12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6"/>
      <c r="J13" s="6"/>
      <c r="K13" s="6"/>
      <c r="L13" s="9">
        <f t="shared" si="0"/>
        <v>15</v>
      </c>
    </row>
    <row r="14" spans="1:12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6"/>
      <c r="J14" s="6"/>
      <c r="K14" s="6"/>
      <c r="L14" s="9">
        <f t="shared" si="0"/>
        <v>1</v>
      </c>
    </row>
    <row r="15" spans="1:12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6"/>
      <c r="J15" s="6"/>
      <c r="K15" s="6"/>
      <c r="L15" s="9">
        <f t="shared" si="0"/>
        <v>56</v>
      </c>
    </row>
    <row r="16" spans="1:12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6"/>
      <c r="J16" s="6"/>
      <c r="K16" s="6"/>
      <c r="L16" s="9">
        <f t="shared" si="0"/>
        <v>25</v>
      </c>
    </row>
    <row r="17" spans="1:12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6"/>
      <c r="J17" s="6"/>
      <c r="K17" s="6"/>
      <c r="L17" s="9">
        <f t="shared" si="0"/>
        <v>4129</v>
      </c>
    </row>
    <row r="18" spans="1:12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6"/>
      <c r="J18" s="6"/>
      <c r="K18" s="6"/>
      <c r="L18" s="9">
        <f t="shared" si="0"/>
        <v>550</v>
      </c>
    </row>
    <row r="19" spans="1:12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6"/>
      <c r="J19" s="6"/>
      <c r="K19" s="6"/>
      <c r="L19" s="9">
        <f t="shared" si="0"/>
        <v>2100</v>
      </c>
    </row>
    <row r="20" spans="1:12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6"/>
      <c r="J20" s="6"/>
      <c r="K20" s="6"/>
      <c r="L20" s="9">
        <f t="shared" si="0"/>
        <v>50</v>
      </c>
    </row>
    <row r="21" spans="1:12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6"/>
      <c r="J21" s="6"/>
      <c r="K21" s="6"/>
      <c r="L21" s="9">
        <f t="shared" si="0"/>
        <v>190</v>
      </c>
    </row>
    <row r="22" spans="1:12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6"/>
      <c r="J22" s="6"/>
      <c r="K22" s="6"/>
      <c r="L22" s="9">
        <f t="shared" si="0"/>
        <v>2548</v>
      </c>
    </row>
    <row r="23" spans="1:12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6"/>
      <c r="J23" s="6"/>
      <c r="K23" s="6"/>
      <c r="L23" s="9">
        <f t="shared" si="0"/>
        <v>192.39</v>
      </c>
    </row>
    <row r="24" spans="1:12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6"/>
      <c r="J24" s="6"/>
      <c r="K24" s="6"/>
      <c r="L24" s="9">
        <f t="shared" si="0"/>
        <v>3181.44</v>
      </c>
    </row>
    <row r="25" spans="1:12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6"/>
      <c r="J25" s="6"/>
      <c r="K25" s="6"/>
      <c r="L25" s="9">
        <f t="shared" si="0"/>
        <v>0.1</v>
      </c>
    </row>
    <row r="26" spans="1:12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6"/>
      <c r="J26" s="6"/>
      <c r="K26" s="6"/>
      <c r="L26" s="9">
        <f t="shared" si="0"/>
        <v>0.1</v>
      </c>
    </row>
    <row r="27" spans="1:12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6"/>
      <c r="J27" s="6"/>
      <c r="K27" s="6"/>
      <c r="L27" s="9">
        <f t="shared" si="0"/>
        <v>25</v>
      </c>
    </row>
    <row r="28" spans="1:12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6"/>
      <c r="J28" s="6"/>
      <c r="K28" s="6"/>
      <c r="L28" s="9">
        <f t="shared" si="0"/>
        <v>20</v>
      </c>
    </row>
    <row r="29" spans="1:12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/>
      <c r="J29" s="9"/>
      <c r="K29" s="9"/>
      <c r="L29" s="9">
        <f>SUM(C29:H29)</f>
        <v>315</v>
      </c>
    </row>
    <row r="30" spans="1:12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6"/>
      <c r="J30" s="6"/>
      <c r="K30" s="6"/>
      <c r="L30" s="9">
        <f t="shared" si="0"/>
        <v>5</v>
      </c>
    </row>
    <row r="31" spans="1:12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6"/>
      <c r="J31" s="6"/>
      <c r="K31" s="6"/>
      <c r="L31" s="9">
        <f t="shared" si="0"/>
        <v>2</v>
      </c>
    </row>
    <row r="32" spans="1:12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6"/>
      <c r="J32" s="43">
        <v>-97.6</v>
      </c>
      <c r="K32" s="43"/>
      <c r="L32" s="42">
        <f>SUM(C32:J32)</f>
        <v>422.4</v>
      </c>
    </row>
    <row r="33" spans="1:12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6"/>
      <c r="J33" s="6"/>
      <c r="K33" s="9">
        <v>196.6</v>
      </c>
      <c r="L33" s="9">
        <f>SUM(C33:K33)</f>
        <v>671.6</v>
      </c>
    </row>
    <row r="34" spans="1:12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6"/>
      <c r="J34" s="9">
        <v>-16.5</v>
      </c>
      <c r="K34" s="9"/>
      <c r="L34" s="9">
        <f>SUM(C34:J34)</f>
        <v>323.5</v>
      </c>
    </row>
    <row r="35" spans="1:12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6"/>
      <c r="J35" s="6"/>
      <c r="K35" s="6"/>
      <c r="L35" s="9">
        <f t="shared" si="0"/>
        <v>410</v>
      </c>
    </row>
    <row r="36" spans="1:12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6"/>
      <c r="J36" s="6"/>
      <c r="K36" s="6"/>
      <c r="L36" s="9">
        <f t="shared" si="0"/>
        <v>400</v>
      </c>
    </row>
    <row r="37" spans="1:12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6"/>
      <c r="J37" s="6"/>
      <c r="K37" s="6"/>
      <c r="L37" s="9">
        <f t="shared" si="0"/>
        <v>270</v>
      </c>
    </row>
    <row r="38" spans="1:12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6"/>
      <c r="J38" s="6"/>
      <c r="K38" s="6"/>
      <c r="L38" s="9">
        <f t="shared" si="0"/>
        <v>230</v>
      </c>
    </row>
    <row r="39" spans="1:12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6"/>
      <c r="J39" s="6"/>
      <c r="K39" s="6"/>
      <c r="L39" s="9">
        <f t="shared" si="0"/>
        <v>150</v>
      </c>
    </row>
    <row r="40" spans="1:12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6"/>
      <c r="J40" s="6"/>
      <c r="K40" s="6"/>
      <c r="L40" s="9">
        <f t="shared" si="0"/>
        <v>3.8570000000000002</v>
      </c>
    </row>
    <row r="41" spans="1:12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6"/>
      <c r="J41" s="6"/>
      <c r="K41" s="6"/>
      <c r="L41" s="9">
        <f t="shared" si="0"/>
        <v>1</v>
      </c>
    </row>
    <row r="42" spans="1:12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6"/>
      <c r="J42" s="6"/>
      <c r="K42" s="6"/>
      <c r="L42" s="11">
        <f t="shared" si="0"/>
        <v>5.4630000000000001</v>
      </c>
    </row>
    <row r="43" spans="1:12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6"/>
      <c r="J43" s="6"/>
      <c r="K43" s="6"/>
      <c r="L43" s="9">
        <f t="shared" si="0"/>
        <v>8500</v>
      </c>
    </row>
    <row r="44" spans="1:12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6"/>
      <c r="J44" s="6"/>
      <c r="K44" s="6"/>
      <c r="L44" s="9">
        <f t="shared" si="0"/>
        <v>0</v>
      </c>
    </row>
    <row r="45" spans="1:12" s="5" customFormat="1" ht="12.95" customHeight="1">
      <c r="A45" s="8">
        <v>4111</v>
      </c>
      <c r="B45" s="6" t="s">
        <v>104</v>
      </c>
      <c r="C45" s="9"/>
      <c r="D45" s="6"/>
      <c r="E45" s="6"/>
      <c r="F45" s="6"/>
      <c r="G45" s="6"/>
      <c r="H45" s="6"/>
      <c r="I45" s="6"/>
      <c r="J45" s="6"/>
      <c r="K45" s="9">
        <v>30</v>
      </c>
      <c r="L45" s="9">
        <f>SUM(K45)</f>
        <v>30</v>
      </c>
    </row>
    <row r="46" spans="1:12" ht="12.95" customHeight="1">
      <c r="A46" s="8">
        <v>4112</v>
      </c>
      <c r="B46" s="6" t="s">
        <v>43</v>
      </c>
      <c r="C46" s="9">
        <v>2796.5</v>
      </c>
      <c r="D46" s="6"/>
      <c r="E46" s="6"/>
      <c r="F46" s="6"/>
      <c r="G46" s="6"/>
      <c r="H46" s="6"/>
      <c r="I46" s="6"/>
      <c r="J46" s="6"/>
      <c r="K46" s="6"/>
      <c r="L46" s="9">
        <f t="shared" si="0"/>
        <v>2796.5</v>
      </c>
    </row>
    <row r="47" spans="1:12" ht="12.95" customHeight="1">
      <c r="A47" s="8">
        <v>4116</v>
      </c>
      <c r="B47" s="6" t="s">
        <v>44</v>
      </c>
      <c r="C47" s="9">
        <v>0</v>
      </c>
      <c r="D47" s="6"/>
      <c r="E47" s="6"/>
      <c r="F47" s="6">
        <v>79.786910000000006</v>
      </c>
      <c r="G47" s="6"/>
      <c r="H47" s="6">
        <v>50.180599999999998</v>
      </c>
      <c r="I47" s="6">
        <v>754.66459999999995</v>
      </c>
      <c r="J47" s="9">
        <v>98.405000000000001</v>
      </c>
      <c r="K47" s="9">
        <v>121.54116</v>
      </c>
      <c r="L47" s="22">
        <f>SUM(E47:K47)</f>
        <v>1104.57827</v>
      </c>
    </row>
    <row r="48" spans="1:12" ht="12.95" customHeight="1">
      <c r="A48" s="8">
        <v>4121</v>
      </c>
      <c r="B48" s="6" t="s">
        <v>45</v>
      </c>
      <c r="C48" s="9">
        <v>50</v>
      </c>
      <c r="D48" s="6"/>
      <c r="E48" s="6"/>
      <c r="F48" s="6"/>
      <c r="G48" s="6"/>
      <c r="H48" s="6"/>
      <c r="I48" s="6"/>
      <c r="J48" s="6"/>
      <c r="K48" s="6"/>
      <c r="L48" s="9">
        <f t="shared" si="0"/>
        <v>50</v>
      </c>
    </row>
    <row r="49" spans="1:12" s="5" customFormat="1" ht="12.95" customHeight="1">
      <c r="A49" s="8">
        <v>4122</v>
      </c>
      <c r="B49" s="6" t="s">
        <v>98</v>
      </c>
      <c r="C49" s="9"/>
      <c r="D49" s="6"/>
      <c r="E49" s="6"/>
      <c r="F49" s="6"/>
      <c r="G49" s="6"/>
      <c r="H49" s="6">
        <v>472.54300000000001</v>
      </c>
      <c r="I49" s="6"/>
      <c r="J49" s="6"/>
      <c r="K49" s="9">
        <v>685.7</v>
      </c>
      <c r="L49" s="11">
        <f>SUM(H49:K49)</f>
        <v>1158.2429999999999</v>
      </c>
    </row>
    <row r="50" spans="1:12" ht="12.95" customHeight="1">
      <c r="A50" s="8">
        <v>4131</v>
      </c>
      <c r="B50" s="6" t="s">
        <v>46</v>
      </c>
      <c r="C50" s="6">
        <v>1451.64</v>
      </c>
      <c r="D50" s="6"/>
      <c r="E50" s="6"/>
      <c r="F50" s="6"/>
      <c r="G50" s="6"/>
      <c r="H50" s="6"/>
      <c r="I50" s="6"/>
      <c r="J50" s="6"/>
      <c r="K50" s="6">
        <v>193.52199999999999</v>
      </c>
      <c r="L50" s="11">
        <f>SUM(C50:K50)</f>
        <v>1645.162</v>
      </c>
    </row>
    <row r="51" spans="1:12" ht="12.95" customHeight="1">
      <c r="A51" s="8">
        <v>4134</v>
      </c>
      <c r="B51" s="6" t="s">
        <v>47</v>
      </c>
      <c r="C51" s="9">
        <v>407</v>
      </c>
      <c r="D51" s="6"/>
      <c r="E51" s="6"/>
      <c r="F51" s="6"/>
      <c r="G51" s="6"/>
      <c r="H51" s="6"/>
      <c r="I51" s="6"/>
      <c r="J51" s="6"/>
      <c r="K51" s="6"/>
      <c r="L51" s="9">
        <f t="shared" si="0"/>
        <v>407</v>
      </c>
    </row>
    <row r="52" spans="1:12" s="5" customFormat="1" ht="12.95" customHeight="1">
      <c r="A52" s="8">
        <v>4216</v>
      </c>
      <c r="B52" s="6" t="s">
        <v>101</v>
      </c>
      <c r="C52" s="9"/>
      <c r="D52" s="6"/>
      <c r="E52" s="6"/>
      <c r="F52" s="6"/>
      <c r="G52" s="6"/>
      <c r="H52" s="6"/>
      <c r="I52" s="9">
        <v>450</v>
      </c>
      <c r="J52" s="22">
        <v>7198.4203900000002</v>
      </c>
      <c r="K52" s="22">
        <v>2404.9319</v>
      </c>
      <c r="L52" s="22">
        <f>SUM(I52:K52)</f>
        <v>10053.352290000001</v>
      </c>
    </row>
    <row r="53" spans="1:12" s="5" customFormat="1" ht="12.95" customHeight="1">
      <c r="A53" s="8">
        <v>4222</v>
      </c>
      <c r="B53" s="6" t="s">
        <v>105</v>
      </c>
      <c r="C53" s="9"/>
      <c r="D53" s="6"/>
      <c r="E53" s="6"/>
      <c r="F53" s="6"/>
      <c r="G53" s="6"/>
      <c r="H53" s="6"/>
      <c r="I53" s="9"/>
      <c r="J53" s="22">
        <v>4092</v>
      </c>
      <c r="K53" s="9">
        <v>940</v>
      </c>
      <c r="L53" s="9">
        <f>SUM(J53:K53)</f>
        <v>5032</v>
      </c>
    </row>
    <row r="54" spans="1:12" ht="12.95" customHeight="1">
      <c r="A54" s="7" t="s">
        <v>48</v>
      </c>
      <c r="B54" s="7"/>
      <c r="C54" s="10">
        <f>SUM(C4:C51)</f>
        <v>67445.490000000005</v>
      </c>
      <c r="D54" s="10">
        <f>SUM(D4:D51)</f>
        <v>0</v>
      </c>
      <c r="E54" s="10">
        <f>SUM(E4:E51)</f>
        <v>0</v>
      </c>
      <c r="F54" s="25">
        <f>SUM(F4:F51)</f>
        <v>79.786910000000006</v>
      </c>
      <c r="G54" s="10">
        <v>0</v>
      </c>
      <c r="H54" s="20">
        <f>SUM(H29:H51)</f>
        <v>562.72360000000003</v>
      </c>
      <c r="I54" s="20">
        <f>SUM(I4:I52)</f>
        <v>2654.9346</v>
      </c>
      <c r="J54" s="25">
        <f>SUM(J5:J53)</f>
        <v>11274.72539</v>
      </c>
      <c r="K54" s="25">
        <f>SUM(K8:K53)</f>
        <v>4572.2950600000004</v>
      </c>
      <c r="L54" s="25">
        <f>SUM(L4:L53)</f>
        <v>86589.955560000002</v>
      </c>
    </row>
    <row r="55" spans="1:12" ht="12.95" customHeight="1">
      <c r="A55" s="16"/>
      <c r="B55" s="26"/>
      <c r="C55" s="27"/>
      <c r="D55" s="28"/>
      <c r="E55" s="28"/>
      <c r="F55" s="28"/>
      <c r="G55" s="28"/>
      <c r="H55" s="28"/>
      <c r="I55" s="28"/>
      <c r="J55" s="28"/>
      <c r="K55" s="28"/>
      <c r="L55" s="28"/>
    </row>
    <row r="56" spans="1:12" ht="12.95" customHeight="1">
      <c r="A56" s="16"/>
      <c r="B56" s="16"/>
      <c r="C56" s="18"/>
      <c r="D56" s="17"/>
      <c r="E56" s="17"/>
      <c r="F56" s="17"/>
      <c r="G56" s="17"/>
      <c r="H56" s="17"/>
      <c r="I56" s="17"/>
      <c r="J56" s="17"/>
      <c r="K56" s="17"/>
      <c r="L56" s="23"/>
    </row>
    <row r="57" spans="1:12" ht="12.95" customHeight="1">
      <c r="A57" s="16"/>
      <c r="B57" s="16"/>
      <c r="C57" s="18"/>
      <c r="D57" s="17"/>
      <c r="E57" s="17"/>
      <c r="F57" s="17"/>
      <c r="G57" s="17"/>
      <c r="H57" s="17"/>
      <c r="I57" s="17"/>
      <c r="J57" s="17"/>
      <c r="K57" s="17"/>
      <c r="L57" s="23"/>
    </row>
    <row r="58" spans="1:12" ht="12.95" customHeight="1">
      <c r="A58" s="48" t="s">
        <v>93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</row>
    <row r="59" spans="1:12" ht="12.95" customHeight="1">
      <c r="A59" s="24"/>
      <c r="B59" s="24"/>
      <c r="C59" s="19" t="s">
        <v>53</v>
      </c>
      <c r="D59" s="14" t="s">
        <v>54</v>
      </c>
      <c r="E59" s="14" t="s">
        <v>90</v>
      </c>
      <c r="F59" s="14" t="s">
        <v>91</v>
      </c>
      <c r="G59" s="14" t="s">
        <v>96</v>
      </c>
      <c r="H59" s="14" t="s">
        <v>97</v>
      </c>
      <c r="I59" s="14" t="s">
        <v>100</v>
      </c>
      <c r="J59" s="14" t="s">
        <v>102</v>
      </c>
      <c r="K59" s="14"/>
      <c r="L59" s="14" t="s">
        <v>89</v>
      </c>
    </row>
    <row r="60" spans="1:12" ht="12.95" customHeight="1">
      <c r="A60" s="8">
        <v>8115</v>
      </c>
      <c r="B60" s="6" t="s">
        <v>49</v>
      </c>
      <c r="C60" s="9">
        <v>250</v>
      </c>
      <c r="D60" s="9">
        <v>233.4</v>
      </c>
      <c r="E60" s="9">
        <v>242</v>
      </c>
      <c r="F60" s="22">
        <v>107.67649</v>
      </c>
      <c r="G60" s="9">
        <v>238.4</v>
      </c>
      <c r="H60" s="9">
        <v>1333</v>
      </c>
      <c r="I60" s="9">
        <v>773.3</v>
      </c>
      <c r="J60" s="9">
        <v>536.1</v>
      </c>
      <c r="K60" s="21">
        <v>523.68510000000003</v>
      </c>
      <c r="L60" s="22">
        <f>SUM(C60:K60)</f>
        <v>4237.5615900000003</v>
      </c>
    </row>
    <row r="61" spans="1:12" ht="12.95" customHeight="1">
      <c r="A61" s="8">
        <v>8123</v>
      </c>
      <c r="B61" s="6" t="s">
        <v>50</v>
      </c>
      <c r="C61" s="6">
        <v>0</v>
      </c>
      <c r="D61" s="6"/>
      <c r="E61" s="6"/>
      <c r="F61" s="6"/>
      <c r="G61" s="6"/>
      <c r="H61" s="9">
        <v>5700</v>
      </c>
      <c r="I61" s="9"/>
      <c r="J61" s="9"/>
      <c r="K61" s="9">
        <v>2853.64</v>
      </c>
      <c r="L61" s="21">
        <f>SUM(C61:K61)</f>
        <v>8553.64</v>
      </c>
    </row>
    <row r="62" spans="1:12" s="5" customFormat="1" ht="17.25" customHeight="1">
      <c r="A62" s="8">
        <v>8124</v>
      </c>
      <c r="B62" s="6" t="s">
        <v>51</v>
      </c>
      <c r="C62" s="12">
        <v>-5399.7</v>
      </c>
      <c r="D62" s="6"/>
      <c r="E62" s="6"/>
      <c r="F62" s="6"/>
      <c r="G62" s="6"/>
      <c r="H62" s="6"/>
      <c r="I62" s="6"/>
      <c r="J62" s="6"/>
      <c r="K62" s="9">
        <v>-196.6</v>
      </c>
      <c r="L62" s="22">
        <f>SUM(C62:K62)</f>
        <v>-5596.3</v>
      </c>
    </row>
    <row r="63" spans="1:12" s="5" customFormat="1" ht="17.25" customHeight="1">
      <c r="A63" s="6"/>
      <c r="B63" s="7" t="s">
        <v>52</v>
      </c>
      <c r="C63" s="13">
        <f>C60+C61+C62</f>
        <v>-5149.7</v>
      </c>
      <c r="D63" s="9">
        <f>D60+D61+D62</f>
        <v>233.4</v>
      </c>
      <c r="E63" s="9">
        <f t="shared" ref="E63:F63" si="1">E60+E61+E62</f>
        <v>242</v>
      </c>
      <c r="F63" s="22">
        <f t="shared" si="1"/>
        <v>107.67649</v>
      </c>
      <c r="G63" s="9">
        <f>SUM(G60:G62)</f>
        <v>238.4</v>
      </c>
      <c r="H63" s="9">
        <f>SUM(H60:H62)</f>
        <v>7033</v>
      </c>
      <c r="I63" s="9">
        <f>SUM(I60:I62)</f>
        <v>773.3</v>
      </c>
      <c r="J63" s="9">
        <f>SUM(J60:J62)</f>
        <v>536.1</v>
      </c>
      <c r="K63" s="21">
        <f>SUM(K60:K62)</f>
        <v>3180.7251000000001</v>
      </c>
      <c r="L63" s="46">
        <f>SUM(L60:L62)</f>
        <v>7194.9015900000004</v>
      </c>
    </row>
    <row r="64" spans="1:12" s="5" customFormat="1" ht="17.25" customHeight="1">
      <c r="A64" s="16"/>
      <c r="B64" s="16"/>
      <c r="C64" s="18"/>
      <c r="D64" s="17"/>
      <c r="E64" s="17"/>
      <c r="F64" s="17"/>
      <c r="G64" s="17"/>
      <c r="H64" s="17"/>
      <c r="I64" s="17"/>
      <c r="J64" s="17"/>
      <c r="K64" s="17"/>
      <c r="L64" s="23"/>
    </row>
    <row r="65" spans="1:12" s="17" customFormat="1" ht="22.5" customHeight="1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</row>
    <row r="66" spans="1:12" s="17" customFormat="1" ht="17.25" customHeight="1">
      <c r="A66" s="31"/>
      <c r="B66" s="31"/>
      <c r="C66" s="31"/>
      <c r="D66" s="31"/>
      <c r="E66" s="31"/>
      <c r="F66" s="31"/>
      <c r="G66" s="37"/>
      <c r="H66" s="37"/>
      <c r="I66" s="40"/>
      <c r="J66" s="41"/>
      <c r="K66" s="44"/>
      <c r="L66" s="31"/>
    </row>
    <row r="67" spans="1:12" ht="17.25" customHeight="1">
      <c r="A67" s="32"/>
      <c r="B67" s="17"/>
      <c r="C67" s="33"/>
      <c r="D67" s="33"/>
      <c r="E67" s="33"/>
      <c r="F67" s="23"/>
      <c r="G67" s="23"/>
      <c r="H67" s="23"/>
      <c r="I67" s="23"/>
      <c r="J67" s="23"/>
      <c r="K67" s="23"/>
      <c r="L67" s="23"/>
    </row>
    <row r="68" spans="1:12" ht="17.25" customHeight="1">
      <c r="A68" s="3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34"/>
    </row>
    <row r="69" spans="1:12" ht="17.25" customHeight="1">
      <c r="A69" s="32"/>
      <c r="B69" s="17"/>
      <c r="C69" s="35"/>
      <c r="D69" s="17"/>
      <c r="E69" s="17"/>
      <c r="F69" s="17"/>
      <c r="G69" s="17"/>
      <c r="H69" s="17"/>
      <c r="I69" s="17"/>
      <c r="J69" s="17"/>
      <c r="K69" s="17"/>
      <c r="L69" s="23"/>
    </row>
    <row r="70" spans="1:12" ht="17.25" customHeight="1">
      <c r="A70" s="17"/>
      <c r="B70" s="16"/>
      <c r="C70" s="36"/>
      <c r="D70" s="33"/>
      <c r="E70" s="33"/>
      <c r="F70" s="23"/>
      <c r="G70" s="23"/>
      <c r="H70" s="23"/>
      <c r="I70" s="23"/>
      <c r="J70" s="23"/>
      <c r="K70" s="23"/>
      <c r="L70" s="23"/>
    </row>
  </sheetData>
  <mergeCells count="2">
    <mergeCell ref="A65:L65"/>
    <mergeCell ref="A58:L5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56"/>
  <sheetViews>
    <sheetView tabSelected="1" topLeftCell="A34" workbookViewId="0">
      <selection activeCell="U11" sqref="U11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0.42578125" style="5" customWidth="1"/>
    <col min="10" max="11" width="12.7109375" style="5" customWidth="1"/>
    <col min="12" max="12" width="13" customWidth="1"/>
  </cols>
  <sheetData>
    <row r="2" spans="1:13" ht="15.75">
      <c r="A2" s="3"/>
      <c r="B2" s="4" t="s">
        <v>55</v>
      </c>
      <c r="C2" s="15" t="s">
        <v>53</v>
      </c>
      <c r="D2" s="19" t="s">
        <v>54</v>
      </c>
      <c r="E2" s="19" t="s">
        <v>90</v>
      </c>
      <c r="F2" s="19" t="s">
        <v>91</v>
      </c>
      <c r="G2" s="19" t="s">
        <v>96</v>
      </c>
      <c r="H2" s="19" t="s">
        <v>97</v>
      </c>
      <c r="I2" s="19" t="s">
        <v>100</v>
      </c>
      <c r="J2" s="19" t="s">
        <v>102</v>
      </c>
      <c r="K2" s="19" t="s">
        <v>103</v>
      </c>
      <c r="L2" s="14" t="s">
        <v>89</v>
      </c>
    </row>
    <row r="3" spans="1:13" ht="15.75">
      <c r="A3" s="3"/>
      <c r="B3" s="4"/>
      <c r="C3" s="7"/>
      <c r="D3" s="6"/>
      <c r="E3" s="6"/>
      <c r="F3" s="6"/>
      <c r="G3" s="6"/>
      <c r="H3" s="6"/>
      <c r="I3" s="6"/>
      <c r="J3" s="6"/>
      <c r="K3" s="6"/>
      <c r="L3" s="6"/>
    </row>
    <row r="4" spans="1:13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6"/>
      <c r="J4" s="6"/>
      <c r="K4" s="6"/>
      <c r="L4" s="9">
        <f>C4+D4+E4+F4</f>
        <v>146.80000000000001</v>
      </c>
    </row>
    <row r="5" spans="1:13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6"/>
      <c r="J5" s="6"/>
      <c r="K5" s="6"/>
      <c r="L5" s="9">
        <f>C5+D5+E5+F5</f>
        <v>2678</v>
      </c>
    </row>
    <row r="6" spans="1:13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v>619</v>
      </c>
      <c r="J6" s="9"/>
      <c r="K6" s="9">
        <v>1300</v>
      </c>
      <c r="L6" s="9">
        <f>SUM(C6:K6)</f>
        <v>10169</v>
      </c>
    </row>
    <row r="7" spans="1:13">
      <c r="A7" s="3">
        <v>2221</v>
      </c>
      <c r="B7" s="1" t="s">
        <v>58</v>
      </c>
      <c r="C7" s="6">
        <v>99.39</v>
      </c>
      <c r="D7" s="6"/>
      <c r="E7" s="6"/>
      <c r="F7" s="6"/>
      <c r="G7" s="6"/>
      <c r="H7" s="6"/>
      <c r="I7" s="6"/>
      <c r="J7" s="6"/>
      <c r="K7" s="6"/>
      <c r="L7" s="9">
        <f>C7+D7+E7+F7</f>
        <v>99.39</v>
      </c>
    </row>
    <row r="8" spans="1:13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v>68</v>
      </c>
      <c r="J8" s="9"/>
      <c r="K8" s="9"/>
      <c r="L8" s="9">
        <f>SUM(C8:I8)</f>
        <v>417</v>
      </c>
      <c r="M8" s="38"/>
    </row>
    <row r="9" spans="1:13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6"/>
      <c r="J9" s="6">
        <v>11290.420389999999</v>
      </c>
      <c r="K9" s="6">
        <v>48.22316</v>
      </c>
      <c r="L9" s="22">
        <f>SUM(C9:K9)</f>
        <v>12441.824149999999</v>
      </c>
    </row>
    <row r="10" spans="1:13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/>
      <c r="J10" s="9"/>
      <c r="K10" s="9"/>
      <c r="L10" s="9">
        <f>SUM(C10:H10)</f>
        <v>1735</v>
      </c>
    </row>
    <row r="11" spans="1:13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6">
        <v>562.16459999999995</v>
      </c>
      <c r="J11" s="6"/>
      <c r="K11" s="6"/>
      <c r="L11" s="21">
        <f>SUM(C11:I11)</f>
        <v>3162.1646000000001</v>
      </c>
    </row>
    <row r="12" spans="1:13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6"/>
      <c r="J12" s="9">
        <v>14</v>
      </c>
      <c r="K12" s="9"/>
      <c r="L12" s="9">
        <f>SUM(C12:J12)</f>
        <v>49</v>
      </c>
    </row>
    <row r="13" spans="1:13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6"/>
      <c r="J13" s="6"/>
      <c r="K13" s="6"/>
      <c r="L13" s="9">
        <f>C13+D13+E13+F13</f>
        <v>189</v>
      </c>
    </row>
    <row r="14" spans="1:13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6"/>
      <c r="J14" s="6"/>
      <c r="K14" s="6"/>
      <c r="L14" s="9">
        <f>C14+D14+E14+F14</f>
        <v>573</v>
      </c>
    </row>
    <row r="15" spans="1:13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v>5</v>
      </c>
      <c r="J15" s="9"/>
      <c r="K15" s="9"/>
      <c r="L15" s="9">
        <f>SUM(C15:I15)</f>
        <v>1771.4</v>
      </c>
    </row>
    <row r="16" spans="1:13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6"/>
      <c r="J16" s="6"/>
      <c r="K16" s="9">
        <v>1205</v>
      </c>
      <c r="L16" s="9">
        <f>SUM(C16:K16)</f>
        <v>1788.4</v>
      </c>
    </row>
    <row r="17" spans="1:13" s="5" customFormat="1">
      <c r="A17" s="8">
        <v>3326</v>
      </c>
      <c r="B17" s="6" t="s">
        <v>106</v>
      </c>
      <c r="C17" s="9"/>
      <c r="D17" s="9"/>
      <c r="E17" s="6"/>
      <c r="F17" s="6"/>
      <c r="G17" s="6"/>
      <c r="H17" s="6"/>
      <c r="I17" s="6"/>
      <c r="J17" s="6"/>
      <c r="K17" s="9">
        <v>59.4</v>
      </c>
      <c r="L17" s="9">
        <f>SUM(K17)</f>
        <v>59.4</v>
      </c>
    </row>
    <row r="18" spans="1:13">
      <c r="A18" s="3">
        <v>3330</v>
      </c>
      <c r="B18" s="1" t="s">
        <v>63</v>
      </c>
      <c r="C18" s="9">
        <v>50</v>
      </c>
      <c r="D18" s="6"/>
      <c r="E18" s="6"/>
      <c r="F18" s="6"/>
      <c r="G18" s="6"/>
      <c r="H18" s="6"/>
      <c r="I18" s="6"/>
      <c r="J18" s="6"/>
      <c r="K18" s="6"/>
      <c r="L18" s="9">
        <f>C18+D18+E18+F18</f>
        <v>50</v>
      </c>
    </row>
    <row r="19" spans="1:13">
      <c r="A19" s="3">
        <v>3341</v>
      </c>
      <c r="B19" s="1" t="s">
        <v>64</v>
      </c>
      <c r="C19" s="9">
        <v>10</v>
      </c>
      <c r="D19" s="6"/>
      <c r="E19" s="6"/>
      <c r="F19" s="6"/>
      <c r="G19" s="6"/>
      <c r="H19" s="6"/>
      <c r="I19" s="6"/>
      <c r="J19" s="6"/>
      <c r="K19" s="6"/>
      <c r="L19" s="9">
        <f>C19+D19+E19+F19</f>
        <v>10</v>
      </c>
    </row>
    <row r="20" spans="1:13">
      <c r="A20" s="3">
        <v>3349</v>
      </c>
      <c r="B20" s="1" t="s">
        <v>65</v>
      </c>
      <c r="C20" s="9">
        <v>50</v>
      </c>
      <c r="D20" s="6"/>
      <c r="E20" s="6"/>
      <c r="F20" s="9">
        <v>54.5</v>
      </c>
      <c r="G20" s="9"/>
      <c r="H20" s="9"/>
      <c r="I20" s="9"/>
      <c r="J20" s="9"/>
      <c r="K20" s="9"/>
      <c r="L20" s="9">
        <f>C20+D20+E20+F20</f>
        <v>104.5</v>
      </c>
    </row>
    <row r="21" spans="1:13">
      <c r="A21" s="3">
        <v>3399</v>
      </c>
      <c r="B21" s="1" t="s">
        <v>66</v>
      </c>
      <c r="C21" s="9">
        <v>80</v>
      </c>
      <c r="D21" s="6"/>
      <c r="E21" s="6"/>
      <c r="F21" s="6"/>
      <c r="G21" s="6"/>
      <c r="H21" s="6"/>
      <c r="I21" s="6"/>
      <c r="J21" s="6"/>
      <c r="K21" s="6"/>
      <c r="L21" s="9">
        <f>C21+D21+E21+F21</f>
        <v>80</v>
      </c>
    </row>
    <row r="22" spans="1:13">
      <c r="A22" s="3">
        <v>3412</v>
      </c>
      <c r="B22" s="1" t="s">
        <v>29</v>
      </c>
      <c r="C22" s="9">
        <v>4090</v>
      </c>
      <c r="D22" s="6"/>
      <c r="E22" s="6"/>
      <c r="F22" s="6"/>
      <c r="G22" s="9">
        <v>83</v>
      </c>
      <c r="H22" s="9">
        <v>600</v>
      </c>
      <c r="I22" s="9"/>
      <c r="J22" s="9">
        <v>250</v>
      </c>
      <c r="K22" s="9"/>
      <c r="L22" s="9">
        <f>SUM(C22:J22)</f>
        <v>5023</v>
      </c>
      <c r="M22" s="38"/>
    </row>
    <row r="23" spans="1:13">
      <c r="A23" s="3">
        <v>3419</v>
      </c>
      <c r="B23" s="1" t="s">
        <v>67</v>
      </c>
      <c r="C23" s="9">
        <v>280</v>
      </c>
      <c r="D23" s="6"/>
      <c r="E23" s="6"/>
      <c r="F23" s="9">
        <v>18</v>
      </c>
      <c r="G23" s="9">
        <v>1</v>
      </c>
      <c r="H23" s="9">
        <v>55</v>
      </c>
      <c r="I23" s="9">
        <v>3</v>
      </c>
      <c r="J23" s="9"/>
      <c r="K23" s="9">
        <v>32</v>
      </c>
      <c r="L23" s="9">
        <f>SUM(C23:K23)</f>
        <v>389</v>
      </c>
    </row>
    <row r="24" spans="1:13">
      <c r="A24" s="3">
        <v>3421</v>
      </c>
      <c r="B24" s="1" t="s">
        <v>68</v>
      </c>
      <c r="C24" s="9">
        <v>650</v>
      </c>
      <c r="D24" s="6"/>
      <c r="E24" s="6"/>
      <c r="F24" s="6"/>
      <c r="G24" s="6"/>
      <c r="H24" s="6"/>
      <c r="I24" s="6"/>
      <c r="J24" s="6"/>
      <c r="K24" s="6"/>
      <c r="L24" s="9">
        <f>C24+D24+E24+F24</f>
        <v>650</v>
      </c>
    </row>
    <row r="25" spans="1:13">
      <c r="A25" s="3">
        <v>3511</v>
      </c>
      <c r="B25" s="1" t="s">
        <v>30</v>
      </c>
      <c r="C25" s="9">
        <v>683</v>
      </c>
      <c r="D25" s="6"/>
      <c r="E25" s="6"/>
      <c r="F25" s="6"/>
      <c r="G25" s="6"/>
      <c r="H25" s="6"/>
      <c r="I25" s="6"/>
      <c r="J25" s="6"/>
      <c r="K25" s="6"/>
      <c r="L25" s="9">
        <f>C25+D25+E25+F25</f>
        <v>683</v>
      </c>
    </row>
    <row r="26" spans="1:13" s="5" customFormat="1">
      <c r="A26" s="8">
        <v>3522</v>
      </c>
      <c r="B26" s="6" t="s">
        <v>99</v>
      </c>
      <c r="C26" s="9"/>
      <c r="D26" s="6"/>
      <c r="E26" s="6"/>
      <c r="F26" s="6"/>
      <c r="G26" s="6"/>
      <c r="H26" s="9">
        <v>25</v>
      </c>
      <c r="I26" s="9"/>
      <c r="J26" s="9"/>
      <c r="K26" s="9"/>
      <c r="L26" s="9">
        <f>SUM(H26)</f>
        <v>25</v>
      </c>
    </row>
    <row r="27" spans="1:13">
      <c r="A27" s="3">
        <v>3543</v>
      </c>
      <c r="B27" s="1" t="s">
        <v>69</v>
      </c>
      <c r="C27" s="9"/>
      <c r="D27" s="6"/>
      <c r="E27" s="6"/>
      <c r="F27" s="9">
        <v>10</v>
      </c>
      <c r="G27" s="9"/>
      <c r="H27" s="9"/>
      <c r="I27" s="9"/>
      <c r="J27" s="9"/>
      <c r="K27" s="9"/>
      <c r="L27" s="9">
        <f t="shared" ref="L27:L38" si="0">C27+D27+E27+F27</f>
        <v>10</v>
      </c>
    </row>
    <row r="28" spans="1:13">
      <c r="A28" s="3">
        <v>3612</v>
      </c>
      <c r="B28" s="1" t="s">
        <v>31</v>
      </c>
      <c r="C28" s="9">
        <v>237.9</v>
      </c>
      <c r="D28" s="6"/>
      <c r="E28" s="6"/>
      <c r="F28" s="6"/>
      <c r="G28" s="6"/>
      <c r="H28" s="6"/>
      <c r="I28" s="6"/>
      <c r="J28" s="6"/>
      <c r="K28" s="11">
        <v>215.12200000000001</v>
      </c>
      <c r="L28" s="11">
        <f>SUM(C28:K28)</f>
        <v>453.02200000000005</v>
      </c>
    </row>
    <row r="29" spans="1:13">
      <c r="A29" s="3">
        <v>3613</v>
      </c>
      <c r="B29" s="1" t="s">
        <v>32</v>
      </c>
      <c r="C29" s="9">
        <v>1680</v>
      </c>
      <c r="D29" s="6"/>
      <c r="E29" s="9">
        <v>242</v>
      </c>
      <c r="F29" s="9"/>
      <c r="G29" s="9"/>
      <c r="H29" s="9"/>
      <c r="I29" s="9"/>
      <c r="J29" s="9"/>
      <c r="K29" s="9">
        <v>-1178</v>
      </c>
      <c r="L29" s="9">
        <f>SUM(C29:K29)</f>
        <v>744</v>
      </c>
    </row>
    <row r="30" spans="1:13">
      <c r="A30" s="3">
        <v>3631</v>
      </c>
      <c r="B30" s="1" t="s">
        <v>70</v>
      </c>
      <c r="C30" s="9">
        <v>1050</v>
      </c>
      <c r="D30" s="6"/>
      <c r="E30" s="6"/>
      <c r="F30" s="6"/>
      <c r="G30" s="6"/>
      <c r="H30" s="6"/>
      <c r="I30" s="6"/>
      <c r="J30" s="6"/>
      <c r="K30" s="6"/>
      <c r="L30" s="9">
        <f t="shared" si="0"/>
        <v>1050</v>
      </c>
    </row>
    <row r="31" spans="1:13">
      <c r="A31" s="3">
        <v>3632</v>
      </c>
      <c r="B31" s="1" t="s">
        <v>71</v>
      </c>
      <c r="C31" s="9">
        <v>80</v>
      </c>
      <c r="D31" s="6"/>
      <c r="E31" s="6"/>
      <c r="F31" s="6"/>
      <c r="G31" s="6"/>
      <c r="H31" s="6"/>
      <c r="I31" s="6"/>
      <c r="J31" s="6"/>
      <c r="K31" s="6"/>
      <c r="L31" s="9">
        <f t="shared" si="0"/>
        <v>80</v>
      </c>
    </row>
    <row r="32" spans="1:13">
      <c r="A32" s="3">
        <v>3635</v>
      </c>
      <c r="B32" s="1" t="s">
        <v>72</v>
      </c>
      <c r="C32" s="9">
        <v>460</v>
      </c>
      <c r="D32" s="6"/>
      <c r="E32" s="6"/>
      <c r="F32" s="6"/>
      <c r="G32" s="6"/>
      <c r="H32" s="6"/>
      <c r="I32" s="6"/>
      <c r="J32" s="6"/>
      <c r="K32" s="6"/>
      <c r="L32" s="9">
        <f t="shared" si="0"/>
        <v>460</v>
      </c>
    </row>
    <row r="33" spans="1:12">
      <c r="A33" s="3">
        <v>3639</v>
      </c>
      <c r="B33" s="1" t="s">
        <v>73</v>
      </c>
      <c r="C33" s="9">
        <v>11951.6</v>
      </c>
      <c r="D33" s="6"/>
      <c r="E33" s="6"/>
      <c r="F33" s="6"/>
      <c r="G33" s="6"/>
      <c r="H33" s="6"/>
      <c r="I33" s="9">
        <v>41.5</v>
      </c>
      <c r="J33" s="11">
        <v>84.405000000000001</v>
      </c>
      <c r="K33" s="11">
        <v>1626.9580000000001</v>
      </c>
      <c r="L33" s="11">
        <f>SUM(C33:K33)</f>
        <v>13704.463000000002</v>
      </c>
    </row>
    <row r="34" spans="1:12">
      <c r="A34" s="3">
        <v>3699</v>
      </c>
      <c r="B34" s="1" t="s">
        <v>74</v>
      </c>
      <c r="C34" s="9">
        <v>3000</v>
      </c>
      <c r="D34" s="6"/>
      <c r="E34" s="6"/>
      <c r="F34" s="6"/>
      <c r="G34" s="6"/>
      <c r="H34" s="6"/>
      <c r="I34" s="6"/>
      <c r="J34" s="9">
        <v>64</v>
      </c>
      <c r="K34" s="11"/>
      <c r="L34" s="9">
        <f>SUM(C34:J34)</f>
        <v>3064</v>
      </c>
    </row>
    <row r="35" spans="1:12">
      <c r="A35" s="3">
        <v>3722</v>
      </c>
      <c r="B35" s="1" t="s">
        <v>35</v>
      </c>
      <c r="C35" s="9">
        <v>5350</v>
      </c>
      <c r="D35" s="6"/>
      <c r="E35" s="6"/>
      <c r="F35" s="6"/>
      <c r="G35" s="6"/>
      <c r="H35" s="6"/>
      <c r="I35" s="6"/>
      <c r="J35" s="6"/>
      <c r="K35" s="6"/>
      <c r="L35" s="9">
        <f t="shared" si="0"/>
        <v>5350</v>
      </c>
    </row>
    <row r="36" spans="1:12">
      <c r="A36" s="3">
        <v>3725</v>
      </c>
      <c r="B36" s="1" t="s">
        <v>36</v>
      </c>
      <c r="C36" s="9">
        <v>700</v>
      </c>
      <c r="D36" s="6"/>
      <c r="E36" s="6"/>
      <c r="F36" s="6"/>
      <c r="G36" s="6"/>
      <c r="H36" s="6"/>
      <c r="I36" s="6"/>
      <c r="J36" s="6"/>
      <c r="K36" s="6"/>
      <c r="L36" s="9">
        <f t="shared" si="0"/>
        <v>700</v>
      </c>
    </row>
    <row r="37" spans="1:12">
      <c r="A37" s="3">
        <v>3726</v>
      </c>
      <c r="B37" s="1" t="s">
        <v>75</v>
      </c>
      <c r="C37" s="9">
        <v>75.8</v>
      </c>
      <c r="D37" s="6"/>
      <c r="E37" s="6"/>
      <c r="F37" s="6"/>
      <c r="G37" s="6"/>
      <c r="H37" s="6"/>
      <c r="I37" s="6"/>
      <c r="J37" s="6"/>
      <c r="K37" s="6"/>
      <c r="L37" s="9">
        <f t="shared" si="0"/>
        <v>75.8</v>
      </c>
    </row>
    <row r="38" spans="1:12">
      <c r="A38" s="3">
        <v>3745</v>
      </c>
      <c r="B38" s="1" t="s">
        <v>76</v>
      </c>
      <c r="C38" s="9">
        <v>300</v>
      </c>
      <c r="D38" s="6"/>
      <c r="E38" s="6"/>
      <c r="F38" s="6"/>
      <c r="G38" s="6"/>
      <c r="H38" s="6"/>
      <c r="I38" s="6"/>
      <c r="J38" s="6"/>
      <c r="K38" s="6"/>
      <c r="L38" s="9">
        <f t="shared" si="0"/>
        <v>300</v>
      </c>
    </row>
    <row r="39" spans="1:12">
      <c r="A39" s="3">
        <v>4351</v>
      </c>
      <c r="B39" s="1" t="s">
        <v>37</v>
      </c>
      <c r="C39" s="9">
        <v>1267.4000000000001</v>
      </c>
      <c r="D39" s="6"/>
      <c r="E39" s="6"/>
      <c r="F39" s="6"/>
      <c r="G39" s="6"/>
      <c r="H39" s="6">
        <v>472.54300000000001</v>
      </c>
      <c r="I39" s="9">
        <v>151</v>
      </c>
      <c r="J39" s="9"/>
      <c r="K39" s="9"/>
      <c r="L39" s="11">
        <f>SUM(C39:I39)</f>
        <v>1890.9430000000002</v>
      </c>
    </row>
    <row r="40" spans="1:12">
      <c r="A40" s="3">
        <v>5212</v>
      </c>
      <c r="B40" s="6" t="s">
        <v>108</v>
      </c>
      <c r="C40" s="9">
        <v>50</v>
      </c>
      <c r="D40" s="6"/>
      <c r="E40" s="6"/>
      <c r="F40" s="6"/>
      <c r="G40" s="6"/>
      <c r="H40" s="6"/>
      <c r="I40" s="9">
        <v>60</v>
      </c>
      <c r="J40" s="9"/>
      <c r="K40" s="11">
        <v>3435.6170000000002</v>
      </c>
      <c r="L40" s="11">
        <f>SUM(C40:K40)</f>
        <v>3545.6170000000002</v>
      </c>
    </row>
    <row r="41" spans="1:12">
      <c r="A41" s="3">
        <v>5512</v>
      </c>
      <c r="B41" s="1" t="s">
        <v>77</v>
      </c>
      <c r="C41" s="9">
        <v>1809.5</v>
      </c>
      <c r="D41" s="6"/>
      <c r="E41" s="6"/>
      <c r="F41" s="6"/>
      <c r="G41" s="6"/>
      <c r="H41" s="9">
        <v>360</v>
      </c>
      <c r="I41" s="9">
        <v>450</v>
      </c>
      <c r="J41" s="9">
        <v>108</v>
      </c>
      <c r="K41" s="9">
        <v>38.700000000000003</v>
      </c>
      <c r="L41" s="9">
        <f>SUM(C41:K41)</f>
        <v>2766.2</v>
      </c>
    </row>
    <row r="42" spans="1:12">
      <c r="A42" s="3"/>
      <c r="B42" s="1" t="s">
        <v>78</v>
      </c>
      <c r="C42" s="6"/>
      <c r="D42" s="6"/>
      <c r="E42" s="6"/>
      <c r="F42" s="6"/>
      <c r="G42" s="6"/>
      <c r="H42" s="6"/>
      <c r="I42" s="6"/>
      <c r="J42" s="6"/>
      <c r="K42" s="6"/>
      <c r="L42" s="9"/>
    </row>
    <row r="43" spans="1:12">
      <c r="A43" s="3"/>
      <c r="B43" s="6" t="s">
        <v>79</v>
      </c>
      <c r="C43" s="6"/>
      <c r="D43" s="6"/>
      <c r="E43" s="6"/>
      <c r="F43" s="6"/>
      <c r="G43" s="6"/>
      <c r="H43" s="6"/>
      <c r="I43" s="6"/>
      <c r="J43" s="6"/>
      <c r="K43" s="6"/>
      <c r="L43" s="9"/>
    </row>
    <row r="44" spans="1:12">
      <c r="A44" s="3"/>
      <c r="B44" s="1" t="s">
        <v>80</v>
      </c>
      <c r="C44" s="6"/>
      <c r="D44" s="6"/>
      <c r="E44" s="6"/>
      <c r="F44" s="6"/>
      <c r="G44" s="6"/>
      <c r="H44" s="6"/>
      <c r="I44" s="6"/>
      <c r="J44" s="6"/>
      <c r="K44" s="6"/>
      <c r="L44" s="9"/>
    </row>
    <row r="45" spans="1:12">
      <c r="A45" s="3"/>
      <c r="B45" s="1" t="s">
        <v>81</v>
      </c>
      <c r="C45" s="6"/>
      <c r="D45" s="6"/>
      <c r="E45" s="6"/>
      <c r="F45" s="6"/>
      <c r="G45" s="6"/>
      <c r="H45" s="6"/>
      <c r="I45" s="6"/>
      <c r="J45" s="6"/>
      <c r="K45" s="6"/>
      <c r="L45" s="9"/>
    </row>
    <row r="46" spans="1:12">
      <c r="A46" s="3">
        <v>5311</v>
      </c>
      <c r="B46" s="6" t="s">
        <v>107</v>
      </c>
      <c r="C46" s="9">
        <v>15</v>
      </c>
      <c r="D46" s="6"/>
      <c r="E46" s="6"/>
      <c r="F46" s="6"/>
      <c r="G46" s="6"/>
      <c r="H46" s="9">
        <v>18</v>
      </c>
      <c r="I46" s="9">
        <v>18.3</v>
      </c>
      <c r="J46" s="9"/>
      <c r="K46" s="9">
        <v>940</v>
      </c>
      <c r="L46" s="9">
        <f>SUM(C46:K46)</f>
        <v>991.3</v>
      </c>
    </row>
    <row r="47" spans="1:12">
      <c r="A47" s="3">
        <v>6112</v>
      </c>
      <c r="B47" s="1" t="s">
        <v>82</v>
      </c>
      <c r="C47" s="9">
        <v>1314</v>
      </c>
      <c r="D47" s="6"/>
      <c r="E47" s="6"/>
      <c r="F47" s="6"/>
      <c r="G47" s="6"/>
      <c r="H47" s="6"/>
      <c r="I47" s="6"/>
      <c r="J47" s="6"/>
      <c r="K47" s="6"/>
      <c r="L47" s="9">
        <f>C47+D47+E47+F47</f>
        <v>1314</v>
      </c>
    </row>
    <row r="48" spans="1:12" s="5" customFormat="1">
      <c r="A48" s="8">
        <v>6118</v>
      </c>
      <c r="B48" s="6" t="s">
        <v>109</v>
      </c>
      <c r="C48" s="9"/>
      <c r="D48" s="6"/>
      <c r="E48" s="6"/>
      <c r="F48" s="6"/>
      <c r="G48" s="6"/>
      <c r="H48" s="6"/>
      <c r="I48" s="6"/>
      <c r="J48" s="6"/>
      <c r="K48" s="9">
        <v>30</v>
      </c>
      <c r="L48" s="9">
        <f>SUM(K48)</f>
        <v>30</v>
      </c>
    </row>
    <row r="49" spans="1:12">
      <c r="A49" s="3">
        <v>6171</v>
      </c>
      <c r="B49" s="1" t="s">
        <v>83</v>
      </c>
      <c r="C49" s="9">
        <v>11182</v>
      </c>
      <c r="D49" s="6"/>
      <c r="E49" s="6"/>
      <c r="F49" s="6">
        <v>10.9634</v>
      </c>
      <c r="G49" s="9">
        <v>25.4</v>
      </c>
      <c r="H49" s="9">
        <v>0</v>
      </c>
      <c r="I49" s="9"/>
      <c r="J49" s="9"/>
      <c r="K49" s="9"/>
      <c r="L49" s="21">
        <f>SUM(C49:H49)</f>
        <v>11218.3634</v>
      </c>
    </row>
    <row r="50" spans="1:12">
      <c r="A50" s="3">
        <v>6310</v>
      </c>
      <c r="B50" s="1" t="s">
        <v>84</v>
      </c>
      <c r="C50" s="9">
        <v>182</v>
      </c>
      <c r="D50" s="6"/>
      <c r="E50" s="6"/>
      <c r="F50" s="6"/>
      <c r="G50" s="6"/>
      <c r="H50" s="6"/>
      <c r="I50" s="6"/>
      <c r="J50" s="6"/>
      <c r="K50" s="6"/>
      <c r="L50" s="9">
        <f>C50+D50+E50+F50</f>
        <v>182</v>
      </c>
    </row>
    <row r="51" spans="1:12">
      <c r="A51" s="3">
        <v>6320</v>
      </c>
      <c r="B51" s="1" t="s">
        <v>85</v>
      </c>
      <c r="C51" s="9">
        <v>170</v>
      </c>
      <c r="D51" s="6"/>
      <c r="E51" s="6"/>
      <c r="F51" s="6"/>
      <c r="G51" s="6"/>
      <c r="H51" s="6"/>
      <c r="I51" s="6"/>
      <c r="J51" s="6"/>
      <c r="K51" s="6"/>
      <c r="L51" s="9">
        <f>C51+D51+E51+F51</f>
        <v>170</v>
      </c>
    </row>
    <row r="52" spans="1:12">
      <c r="A52" s="3">
        <v>6330</v>
      </c>
      <c r="B52" s="1" t="s">
        <v>86</v>
      </c>
      <c r="C52" s="9">
        <v>407</v>
      </c>
      <c r="D52" s="6"/>
      <c r="E52" s="6"/>
      <c r="F52" s="6"/>
      <c r="G52" s="6"/>
      <c r="H52" s="6"/>
      <c r="I52" s="6"/>
      <c r="J52" s="6"/>
      <c r="K52" s="6"/>
      <c r="L52" s="9">
        <f>C52+D52+E52+F52</f>
        <v>407</v>
      </c>
    </row>
    <row r="53" spans="1:12">
      <c r="A53" s="3">
        <v>6399</v>
      </c>
      <c r="B53" s="1" t="s">
        <v>87</v>
      </c>
      <c r="C53" s="9">
        <v>1475</v>
      </c>
      <c r="D53" s="6"/>
      <c r="E53" s="6"/>
      <c r="F53" s="6"/>
      <c r="G53" s="6"/>
      <c r="H53" s="6"/>
      <c r="I53" s="6">
        <v>1450.27</v>
      </c>
      <c r="J53" s="6"/>
      <c r="K53" s="6"/>
      <c r="L53" s="9">
        <f>SUM(C53:I53)</f>
        <v>2925.27</v>
      </c>
    </row>
    <row r="54" spans="1:12" s="5" customFormat="1">
      <c r="A54" s="8">
        <v>6409</v>
      </c>
      <c r="B54" s="6" t="s">
        <v>92</v>
      </c>
      <c r="C54" s="9"/>
      <c r="D54" s="6"/>
      <c r="E54" s="6"/>
      <c r="F54" s="9">
        <v>59</v>
      </c>
      <c r="G54" s="9"/>
      <c r="H54" s="9"/>
      <c r="I54" s="9"/>
      <c r="J54" s="9"/>
      <c r="K54" s="9"/>
      <c r="L54" s="9">
        <f>C54+D54+E54+F54</f>
        <v>59</v>
      </c>
    </row>
    <row r="55" spans="1:12" ht="15.75">
      <c r="A55" s="2" t="s">
        <v>88</v>
      </c>
      <c r="B55" s="2"/>
      <c r="C55" s="10">
        <f>SUM(SUM(C3:C53))</f>
        <v>62295.790000000008</v>
      </c>
      <c r="D55" s="10">
        <f>SUM(SUM(D3:D53))</f>
        <v>233.4</v>
      </c>
      <c r="E55" s="10">
        <f>SUM(SUM(E3:E53))</f>
        <v>242</v>
      </c>
      <c r="F55" s="20">
        <f>SUM(SUM(F3:F54))</f>
        <v>187.46340000000001</v>
      </c>
      <c r="G55" s="10">
        <f>SUM(G8:G54)</f>
        <v>238.4</v>
      </c>
      <c r="H55" s="20">
        <f>SUM(H6:H54)</f>
        <v>7595.7235999999994</v>
      </c>
      <c r="I55" s="20">
        <f>SUM(I6:I54)</f>
        <v>3428.2345999999998</v>
      </c>
      <c r="J55" s="25">
        <f>SUM(J4:J54)</f>
        <v>11810.82539</v>
      </c>
      <c r="K55" s="25">
        <f>SUM(K6:K54)</f>
        <v>7753.02016</v>
      </c>
      <c r="L55" s="25">
        <f>SUM(L4:L54)</f>
        <v>93784.857149999996</v>
      </c>
    </row>
    <row r="56" spans="1:12">
      <c r="A56" s="6"/>
      <c r="B56" s="29" t="s">
        <v>95</v>
      </c>
      <c r="C56" s="30">
        <v>42732</v>
      </c>
      <c r="D56" s="30">
        <v>42753</v>
      </c>
      <c r="E56" s="30">
        <v>42781</v>
      </c>
      <c r="F56" s="30">
        <v>42821</v>
      </c>
      <c r="G56" s="30">
        <v>42858</v>
      </c>
      <c r="H56" s="30">
        <v>42872</v>
      </c>
      <c r="I56" s="30">
        <v>42914</v>
      </c>
      <c r="J56" s="45">
        <v>42942</v>
      </c>
      <c r="K56" s="45">
        <v>43033</v>
      </c>
      <c r="L56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2017-11-10T09:59:41Z</dcterms:modified>
</cp:coreProperties>
</file>