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J61" i="1"/>
  <c r="I61"/>
  <c r="J58"/>
  <c r="J52"/>
  <c r="J8"/>
  <c r="J46"/>
  <c r="J51"/>
  <c r="I52"/>
  <c r="I53" i="2"/>
  <c r="J51"/>
  <c r="J40"/>
  <c r="J45"/>
  <c r="J6"/>
  <c r="J53" s="1"/>
  <c r="J8"/>
  <c r="J22"/>
  <c r="J32"/>
  <c r="J38"/>
  <c r="J11"/>
  <c r="J39"/>
  <c r="J15"/>
  <c r="J25"/>
  <c r="H53"/>
  <c r="G53"/>
  <c r="J21"/>
  <c r="J10"/>
  <c r="J9"/>
  <c r="J48" i="1"/>
  <c r="J29"/>
  <c r="H52"/>
  <c r="G61"/>
  <c r="H61"/>
  <c r="J59"/>
  <c r="J47" i="2"/>
  <c r="F61" i="1"/>
  <c r="E61"/>
  <c r="D61"/>
  <c r="C61"/>
  <c r="J60"/>
  <c r="F52"/>
  <c r="E52"/>
  <c r="D52"/>
  <c r="C52"/>
  <c r="J50"/>
  <c r="J49"/>
  <c r="J47"/>
  <c r="J45"/>
  <c r="J44"/>
  <c r="J43"/>
  <c r="J42"/>
  <c r="J41"/>
  <c r="J40"/>
  <c r="J39"/>
  <c r="J38"/>
  <c r="J37"/>
  <c r="J36"/>
  <c r="J35"/>
  <c r="J34"/>
  <c r="J33"/>
  <c r="J32"/>
  <c r="J31"/>
  <c r="J30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7"/>
  <c r="J6"/>
  <c r="J5"/>
  <c r="J4"/>
  <c r="J52" i="2"/>
  <c r="F53"/>
  <c r="J5"/>
  <c r="J7"/>
  <c r="J12"/>
  <c r="J13"/>
  <c r="J14"/>
  <c r="J16"/>
  <c r="J17"/>
  <c r="J18"/>
  <c r="J19"/>
  <c r="J20"/>
  <c r="J23"/>
  <c r="J24"/>
  <c r="J26"/>
  <c r="J27"/>
  <c r="J28"/>
  <c r="J29"/>
  <c r="J30"/>
  <c r="J31"/>
  <c r="J33"/>
  <c r="J34"/>
  <c r="J35"/>
  <c r="J36"/>
  <c r="J37"/>
  <c r="J46"/>
  <c r="J48"/>
  <c r="J49"/>
  <c r="J50"/>
  <c r="J4"/>
  <c r="D53"/>
  <c r="E53"/>
  <c r="C53"/>
</calcChain>
</file>

<file path=xl/sharedStrings.xml><?xml version="1.0" encoding="utf-8"?>
<sst xmlns="http://schemas.openxmlformats.org/spreadsheetml/2006/main" count="132" uniqueCount="104">
  <si>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</si>
  <si>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</si>
  <si>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</si>
  <si>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</si>
  <si>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</si>
  <si>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</si>
  <si>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</si>
  <si>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</si>
  <si>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</si>
  <si>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</si>
  <si>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</si>
  <si>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</si>
  <si>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</si>
  <si>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Odvod loterií a pod. her zrušený</t>
  </si>
  <si>
    <t>Odvod výtěžku z VHP zrušený</t>
  </si>
  <si>
    <t>Daň z hazardních her</t>
  </si>
  <si>
    <t>Správní poplatky</t>
  </si>
  <si>
    <t>Daň z nemovitostí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</si>
  <si>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</si>
  <si>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</si>
  <si>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</si>
  <si>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</si>
  <si>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</si>
  <si>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</si>
  <si>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</si>
  <si>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</si>
  <si>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</si>
  <si>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</si>
  <si>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</si>
  <si>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</si>
  <si>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</si>
  <si>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</si>
  <si>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</si>
  <si>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</si>
  <si>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</si>
  <si>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</si>
  <si>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</si>
  <si>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</si>
  <si>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</si>
  <si>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</si>
  <si>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</si>
  <si>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Prodej  vodojemu</t>
  </si>
  <si>
    <t xml:space="preserve">Prodej pozemků 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</si>
  <si>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</si>
  <si>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</si>
  <si>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</si>
  <si>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</si>
  <si>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</si>
  <si>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Rozpočet  příjmů celkem</t>
  </si>
  <si>
    <t>Přebytek hospodaření min.let</t>
  </si>
  <si>
    <t>Přijaté úvěry</t>
  </si>
  <si>
    <t>Splátky úvěrů</t>
  </si>
  <si>
    <t>Financování celkem</t>
  </si>
  <si>
    <t>SR</t>
  </si>
  <si>
    <t>RO č.1</t>
  </si>
  <si>
    <t>V ý d a j e                                            v tis. Kč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</si>
  <si>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</si>
  <si>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</si>
  <si>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</si>
  <si>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</si>
  <si>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</si>
  <si>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</si>
  <si>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</si>
  <si>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</si>
  <si>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</si>
  <si>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</si>
  <si>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</si>
  <si>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</si>
  <si>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</si>
  <si>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</si>
  <si>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</si>
  <si>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</si>
  <si>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Územní plánování</t>
  </si>
  <si>
    <t>Výdaje MTBS</t>
  </si>
  <si>
    <t xml:space="preserve">Výkup pozemků         </t>
  </si>
  <si>
    <t>Zneškodňování ost.odpadů</t>
  </si>
  <si>
    <t>Veřejná zeleň</t>
  </si>
  <si>
    <t>Rezerva na živelné pohromy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</si>
  <si>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</si>
  <si>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</si>
  <si>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</si>
  <si>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</si>
  <si>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</si>
  <si>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Městská policie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</si>
  <si>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</si>
  <si>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</si>
  <si>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</si>
  <si>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</si>
  <si>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</si>
  <si>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</si>
  <si>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</si>
  <si>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celkem</t>
  </si>
  <si>
    <t>RO č.2</t>
  </si>
  <si>
    <t>RO č.3</t>
  </si>
  <si>
    <t>Vratka dotace</t>
  </si>
  <si>
    <t>Financování</t>
  </si>
  <si>
    <t xml:space="preserve"> ROZPOČTOVÁ OPATŘENÍ  MĚSTA NA ROK 2017</t>
  </si>
  <si>
    <t>schváleno dne</t>
  </si>
  <si>
    <t>RO č.4</t>
  </si>
  <si>
    <t>RO č.5</t>
  </si>
  <si>
    <t>Neinv.dotace od KÚPK</t>
  </si>
  <si>
    <t>Nemocnice</t>
  </si>
  <si>
    <t>RO č.6</t>
  </si>
  <si>
    <t>Inv.dotace ze SR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</si>
</sst>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4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 applyBorder="1"/>
    <xf numFmtId="0" fontId="3" fillId="0" borderId="1" xfId="0" applyFont="1" applyBorder="1" applyAlignment="1">
      <alignment horizontal="center"/>
    </xf>
    <xf numFmtId="166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/>
    <xf numFmtId="14" fontId="0" fillId="0" borderId="0" xfId="0" applyNumberFormat="1" applyBorder="1"/>
    <xf numFmtId="0" fontId="0" fillId="0" borderId="1" xfId="0" applyFill="1" applyBorder="1" applyAlignment="1">
      <alignment horizontal="right"/>
    </xf>
    <xf numFmtId="14" fontId="0" fillId="0" borderId="1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1" fontId="0" fillId="0" borderId="0" xfId="0" applyNumberFormat="1" applyBorder="1"/>
    <xf numFmtId="4" fontId="0" fillId="0" borderId="0" xfId="0" applyNumberFormat="1" applyBorder="1"/>
    <xf numFmtId="4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2" fontId="0" fillId="0" borderId="0" xfId="0" applyNumberFormat="1"/>
    <xf numFmtId="165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"/>
  <sheetViews>
    <sheetView tabSelected="1" topLeftCell="A22" workbookViewId="0">
      <selection activeCell="T44" sqref="T44"/>
    </sheetView>
  </sheetViews>
  <sheetFormatPr defaultRowHeight="15"/>
  <cols>
    <col min="1" max="1" width="8" customWidth="1"/>
    <col min="2" max="2" width="32.42578125" customWidth="1"/>
    <col min="3" max="3" width="11.28515625" bestFit="1" customWidth="1"/>
    <col min="4" max="4" width="6.5703125" bestFit="1" customWidth="1"/>
    <col min="5" max="5" width="6.5703125" style="5" bestFit="1" customWidth="1"/>
    <col min="6" max="6" width="9.5703125" style="5" bestFit="1" customWidth="1"/>
    <col min="7" max="7" width="6.7109375" style="5" customWidth="1"/>
    <col min="8" max="8" width="10" style="5" customWidth="1"/>
    <col min="9" max="9" width="11.85546875" style="5" customWidth="1"/>
    <col min="10" max="10" width="13" customWidth="1"/>
  </cols>
  <sheetData>
    <row r="1" spans="1:10" ht="15.75">
      <c r="A1" s="6"/>
      <c r="B1" s="7" t="s">
        <v>96</v>
      </c>
      <c r="C1" s="6"/>
      <c r="D1" s="6"/>
      <c r="E1" s="6"/>
      <c r="F1" s="6"/>
      <c r="G1" s="6"/>
      <c r="H1" s="6"/>
      <c r="I1" s="6"/>
      <c r="J1" s="6"/>
    </row>
    <row r="2" spans="1:10" ht="12.95" customHeight="1">
      <c r="A2" s="8"/>
      <c r="B2" s="14" t="s">
        <v>0</v>
      </c>
      <c r="C2" s="14" t="s">
        <v>1</v>
      </c>
      <c r="D2" s="6"/>
      <c r="E2" s="6"/>
      <c r="F2" s="6"/>
      <c r="G2" s="6"/>
      <c r="H2" s="6"/>
      <c r="I2" s="6"/>
      <c r="J2" s="6"/>
    </row>
    <row r="3" spans="1:10" ht="12.95" customHeight="1">
      <c r="A3" s="8"/>
      <c r="B3" s="6"/>
      <c r="C3" s="19" t="s">
        <v>53</v>
      </c>
      <c r="D3" s="14" t="s">
        <v>54</v>
      </c>
      <c r="E3" s="14" t="s">
        <v>92</v>
      </c>
      <c r="F3" s="14" t="s">
        <v>93</v>
      </c>
      <c r="G3" s="14" t="s">
        <v>98</v>
      </c>
      <c r="H3" s="14" t="s">
        <v>99</v>
      </c>
      <c r="I3" s="14" t="s">
        <v>102</v>
      </c>
      <c r="J3" s="14" t="s">
        <v>91</v>
      </c>
    </row>
    <row r="4" spans="1:10" ht="12.95" customHeight="1">
      <c r="A4" s="8">
        <v>1111</v>
      </c>
      <c r="B4" s="6" t="s">
        <v>2</v>
      </c>
      <c r="C4" s="9">
        <v>8900</v>
      </c>
      <c r="D4" s="6"/>
      <c r="E4" s="6"/>
      <c r="F4" s="6"/>
      <c r="G4" s="6"/>
      <c r="H4" s="6"/>
      <c r="I4" s="6"/>
      <c r="J4" s="9">
        <f>C4+D4+E4+F4</f>
        <v>8900</v>
      </c>
    </row>
    <row r="5" spans="1:10" ht="12.95" customHeight="1">
      <c r="A5" s="8">
        <v>1112</v>
      </c>
      <c r="B5" s="6" t="s">
        <v>3</v>
      </c>
      <c r="C5" s="9">
        <v>200</v>
      </c>
      <c r="D5" s="6"/>
      <c r="E5" s="6"/>
      <c r="F5" s="6"/>
      <c r="G5" s="6"/>
      <c r="H5" s="6"/>
      <c r="I5" s="6"/>
      <c r="J5" s="9">
        <f t="shared" ref="J5:J50" si="0">C5+D5+E5+F5</f>
        <v>200</v>
      </c>
    </row>
    <row r="6" spans="1:10" ht="12.95" customHeight="1">
      <c r="A6" s="8">
        <v>1113</v>
      </c>
      <c r="B6" s="6" t="s">
        <v>4</v>
      </c>
      <c r="C6" s="9">
        <v>790</v>
      </c>
      <c r="D6" s="6"/>
      <c r="E6" s="6"/>
      <c r="F6" s="6"/>
      <c r="G6" s="6"/>
      <c r="H6" s="6"/>
      <c r="I6" s="6"/>
      <c r="J6" s="9">
        <f t="shared" si="0"/>
        <v>790</v>
      </c>
    </row>
    <row r="7" spans="1:10" ht="12.95" customHeight="1">
      <c r="A7" s="8">
        <v>1121</v>
      </c>
      <c r="B7" s="6" t="s">
        <v>5</v>
      </c>
      <c r="C7" s="9">
        <v>9000</v>
      </c>
      <c r="D7" s="6"/>
      <c r="E7" s="6"/>
      <c r="F7" s="6"/>
      <c r="G7" s="6"/>
      <c r="H7" s="6"/>
      <c r="I7" s="6"/>
      <c r="J7" s="9">
        <f t="shared" si="0"/>
        <v>9000</v>
      </c>
    </row>
    <row r="8" spans="1:10" ht="12.95" customHeight="1">
      <c r="A8" s="8">
        <v>1122</v>
      </c>
      <c r="B8" s="6" t="s">
        <v>6</v>
      </c>
      <c r="C8" s="9">
        <v>0</v>
      </c>
      <c r="D8" s="6"/>
      <c r="E8" s="6"/>
      <c r="F8" s="6"/>
      <c r="G8" s="6"/>
      <c r="H8" s="6"/>
      <c r="I8" s="6">
        <v>1450.27</v>
      </c>
      <c r="J8" s="9">
        <f>SUM(I8)</f>
        <v>1450.27</v>
      </c>
    </row>
    <row r="9" spans="1:10" ht="12.95" customHeight="1">
      <c r="A9" s="8">
        <v>1211</v>
      </c>
      <c r="B9" s="6" t="s">
        <v>7</v>
      </c>
      <c r="C9" s="9">
        <v>17500</v>
      </c>
      <c r="D9" s="6"/>
      <c r="E9" s="6"/>
      <c r="F9" s="6"/>
      <c r="G9" s="6"/>
      <c r="H9" s="6"/>
      <c r="I9" s="6"/>
      <c r="J9" s="9">
        <f t="shared" si="0"/>
        <v>17500</v>
      </c>
    </row>
    <row r="10" spans="1:10" ht="12.95" customHeight="1">
      <c r="A10" s="8">
        <v>1334</v>
      </c>
      <c r="B10" s="6" t="s">
        <v>8</v>
      </c>
      <c r="C10" s="9">
        <v>0</v>
      </c>
      <c r="D10" s="6"/>
      <c r="E10" s="6"/>
      <c r="F10" s="6"/>
      <c r="G10" s="6"/>
      <c r="H10" s="6"/>
      <c r="I10" s="6"/>
      <c r="J10" s="9">
        <f t="shared" si="0"/>
        <v>0</v>
      </c>
    </row>
    <row r="11" spans="1:10" ht="12.95" customHeight="1">
      <c r="A11" s="8">
        <v>1340</v>
      </c>
      <c r="B11" s="6" t="s">
        <v>9</v>
      </c>
      <c r="C11" s="9">
        <v>1600</v>
      </c>
      <c r="D11" s="6"/>
      <c r="E11" s="6"/>
      <c r="F11" s="6"/>
      <c r="G11" s="6"/>
      <c r="H11" s="6"/>
      <c r="I11" s="6"/>
      <c r="J11" s="9">
        <f t="shared" si="0"/>
        <v>1600</v>
      </c>
    </row>
    <row r="12" spans="1:10" ht="12.95" customHeight="1">
      <c r="A12" s="8">
        <v>1341</v>
      </c>
      <c r="B12" s="6" t="s">
        <v>10</v>
      </c>
      <c r="C12" s="9">
        <v>80</v>
      </c>
      <c r="D12" s="6"/>
      <c r="E12" s="6"/>
      <c r="F12" s="6"/>
      <c r="G12" s="6"/>
      <c r="H12" s="6"/>
      <c r="I12" s="6"/>
      <c r="J12" s="9">
        <f t="shared" si="0"/>
        <v>80</v>
      </c>
    </row>
    <row r="13" spans="1:10" ht="12.95" customHeight="1">
      <c r="A13" s="8">
        <v>1343</v>
      </c>
      <c r="B13" s="6" t="s">
        <v>11</v>
      </c>
      <c r="C13" s="9">
        <v>15</v>
      </c>
      <c r="D13" s="6"/>
      <c r="E13" s="6"/>
      <c r="F13" s="6"/>
      <c r="G13" s="6"/>
      <c r="H13" s="6"/>
      <c r="I13" s="6"/>
      <c r="J13" s="9">
        <f t="shared" si="0"/>
        <v>15</v>
      </c>
    </row>
    <row r="14" spans="1:10" ht="12.95" customHeight="1">
      <c r="A14" s="8">
        <v>1345</v>
      </c>
      <c r="B14" s="6" t="s">
        <v>12</v>
      </c>
      <c r="C14" s="9">
        <v>1</v>
      </c>
      <c r="D14" s="6"/>
      <c r="E14" s="6"/>
      <c r="F14" s="6"/>
      <c r="G14" s="6"/>
      <c r="H14" s="6"/>
      <c r="I14" s="6"/>
      <c r="J14" s="9">
        <f t="shared" si="0"/>
        <v>1</v>
      </c>
    </row>
    <row r="15" spans="1:10" ht="12.95" customHeight="1">
      <c r="A15" s="8">
        <v>1382</v>
      </c>
      <c r="B15" s="6" t="s">
        <v>13</v>
      </c>
      <c r="C15" s="9">
        <v>56</v>
      </c>
      <c r="D15" s="6"/>
      <c r="E15" s="6"/>
      <c r="F15" s="6"/>
      <c r="G15" s="6"/>
      <c r="H15" s="6"/>
      <c r="I15" s="6"/>
      <c r="J15" s="9">
        <f t="shared" si="0"/>
        <v>56</v>
      </c>
    </row>
    <row r="16" spans="1:10" ht="12.95" customHeight="1">
      <c r="A16" s="8">
        <v>1383</v>
      </c>
      <c r="B16" s="6" t="s">
        <v>14</v>
      </c>
      <c r="C16" s="9">
        <v>25</v>
      </c>
      <c r="D16" s="6"/>
      <c r="E16" s="6"/>
      <c r="F16" s="6"/>
      <c r="G16" s="6"/>
      <c r="H16" s="6"/>
      <c r="I16" s="6"/>
      <c r="J16" s="9">
        <f t="shared" si="0"/>
        <v>25</v>
      </c>
    </row>
    <row r="17" spans="1:10" ht="12.95" customHeight="1">
      <c r="A17" s="8">
        <v>1381</v>
      </c>
      <c r="B17" s="6" t="s">
        <v>15</v>
      </c>
      <c r="C17" s="9">
        <v>4129</v>
      </c>
      <c r="D17" s="6"/>
      <c r="E17" s="6"/>
      <c r="F17" s="6"/>
      <c r="G17" s="6"/>
      <c r="H17" s="6"/>
      <c r="I17" s="6"/>
      <c r="J17" s="9">
        <f t="shared" si="0"/>
        <v>4129</v>
      </c>
    </row>
    <row r="18" spans="1:10" ht="12.95" customHeight="1">
      <c r="A18" s="8">
        <v>1361</v>
      </c>
      <c r="B18" s="6" t="s">
        <v>16</v>
      </c>
      <c r="C18" s="9">
        <v>550</v>
      </c>
      <c r="D18" s="6"/>
      <c r="E18" s="6"/>
      <c r="F18" s="6"/>
      <c r="G18" s="6"/>
      <c r="H18" s="6"/>
      <c r="I18" s="6"/>
      <c r="J18" s="9">
        <f t="shared" si="0"/>
        <v>550</v>
      </c>
    </row>
    <row r="19" spans="1:10" ht="12.95" customHeight="1">
      <c r="A19" s="8">
        <v>1511</v>
      </c>
      <c r="B19" s="6" t="s">
        <v>17</v>
      </c>
      <c r="C19" s="9">
        <v>2100</v>
      </c>
      <c r="D19" s="6"/>
      <c r="E19" s="6"/>
      <c r="F19" s="6"/>
      <c r="G19" s="6"/>
      <c r="H19" s="6"/>
      <c r="I19" s="6"/>
      <c r="J19" s="9">
        <f t="shared" si="0"/>
        <v>2100</v>
      </c>
    </row>
    <row r="20" spans="1:10" ht="12.95" customHeight="1">
      <c r="A20" s="8">
        <v>2460</v>
      </c>
      <c r="B20" s="6" t="s">
        <v>18</v>
      </c>
      <c r="C20" s="9">
        <v>50</v>
      </c>
      <c r="D20" s="6"/>
      <c r="E20" s="6"/>
      <c r="F20" s="6"/>
      <c r="G20" s="6"/>
      <c r="H20" s="6"/>
      <c r="I20" s="6"/>
      <c r="J20" s="9">
        <f t="shared" si="0"/>
        <v>50</v>
      </c>
    </row>
    <row r="21" spans="1:10" ht="12.95" customHeight="1">
      <c r="A21" s="8">
        <v>1019</v>
      </c>
      <c r="B21" s="6" t="s">
        <v>19</v>
      </c>
      <c r="C21" s="9">
        <v>190</v>
      </c>
      <c r="D21" s="6"/>
      <c r="E21" s="6"/>
      <c r="F21" s="6"/>
      <c r="G21" s="6"/>
      <c r="H21" s="6"/>
      <c r="I21" s="6"/>
      <c r="J21" s="9">
        <f t="shared" si="0"/>
        <v>190</v>
      </c>
    </row>
    <row r="22" spans="1:10" ht="12.95" customHeight="1">
      <c r="A22" s="8">
        <v>1039</v>
      </c>
      <c r="B22" s="6" t="s">
        <v>20</v>
      </c>
      <c r="C22" s="9">
        <v>2548</v>
      </c>
      <c r="D22" s="6"/>
      <c r="E22" s="6"/>
      <c r="F22" s="6"/>
      <c r="G22" s="6"/>
      <c r="H22" s="6"/>
      <c r="I22" s="6"/>
      <c r="J22" s="9">
        <f t="shared" si="0"/>
        <v>2548</v>
      </c>
    </row>
    <row r="23" spans="1:10" ht="12.95" customHeight="1">
      <c r="A23" s="8">
        <v>2310</v>
      </c>
      <c r="B23" s="6" t="s">
        <v>21</v>
      </c>
      <c r="C23" s="6">
        <v>192.39</v>
      </c>
      <c r="D23" s="6"/>
      <c r="E23" s="6"/>
      <c r="F23" s="6"/>
      <c r="G23" s="6"/>
      <c r="H23" s="6"/>
      <c r="I23" s="6"/>
      <c r="J23" s="9">
        <f t="shared" si="0"/>
        <v>192.39</v>
      </c>
    </row>
    <row r="24" spans="1:10" ht="12.95" customHeight="1">
      <c r="A24" s="8">
        <v>2321</v>
      </c>
      <c r="B24" s="6" t="s">
        <v>22</v>
      </c>
      <c r="C24" s="6">
        <v>3181.44</v>
      </c>
      <c r="D24" s="6"/>
      <c r="E24" s="6"/>
      <c r="F24" s="6"/>
      <c r="G24" s="6"/>
      <c r="H24" s="6"/>
      <c r="I24" s="6"/>
      <c r="J24" s="9">
        <f t="shared" si="0"/>
        <v>3181.44</v>
      </c>
    </row>
    <row r="25" spans="1:10" ht="12.95" customHeight="1">
      <c r="A25" s="8">
        <v>3111</v>
      </c>
      <c r="B25" s="6" t="s">
        <v>23</v>
      </c>
      <c r="C25" s="9">
        <v>0.1</v>
      </c>
      <c r="D25" s="6"/>
      <c r="E25" s="6"/>
      <c r="F25" s="6"/>
      <c r="G25" s="6"/>
      <c r="H25" s="6"/>
      <c r="I25" s="6"/>
      <c r="J25" s="9">
        <f t="shared" si="0"/>
        <v>0.1</v>
      </c>
    </row>
    <row r="26" spans="1:10" ht="12.95" customHeight="1">
      <c r="A26" s="8">
        <v>3231</v>
      </c>
      <c r="B26" s="6" t="s">
        <v>24</v>
      </c>
      <c r="C26" s="9">
        <v>0.1</v>
      </c>
      <c r="D26" s="6"/>
      <c r="E26" s="6"/>
      <c r="F26" s="6"/>
      <c r="G26" s="6"/>
      <c r="H26" s="6"/>
      <c r="I26" s="6"/>
      <c r="J26" s="9">
        <f t="shared" si="0"/>
        <v>0.1</v>
      </c>
    </row>
    <row r="27" spans="1:10" ht="12.95" customHeight="1">
      <c r="A27" s="8">
        <v>3313</v>
      </c>
      <c r="B27" s="6" t="s">
        <v>25</v>
      </c>
      <c r="C27" s="9">
        <v>25</v>
      </c>
      <c r="D27" s="6"/>
      <c r="E27" s="6"/>
      <c r="F27" s="6"/>
      <c r="G27" s="6"/>
      <c r="H27" s="6"/>
      <c r="I27" s="6"/>
      <c r="J27" s="9">
        <f t="shared" si="0"/>
        <v>25</v>
      </c>
    </row>
    <row r="28" spans="1:10" ht="12.95" customHeight="1">
      <c r="A28" s="8">
        <v>3314</v>
      </c>
      <c r="B28" s="6" t="s">
        <v>26</v>
      </c>
      <c r="C28" s="9">
        <v>20</v>
      </c>
      <c r="D28" s="6"/>
      <c r="E28" s="6"/>
      <c r="F28" s="6"/>
      <c r="G28" s="6"/>
      <c r="H28" s="6"/>
      <c r="I28" s="6"/>
      <c r="J28" s="9">
        <f t="shared" si="0"/>
        <v>20</v>
      </c>
    </row>
    <row r="29" spans="1:10" ht="12.95" customHeight="1">
      <c r="A29" s="8">
        <v>3319</v>
      </c>
      <c r="B29" s="6" t="s">
        <v>27</v>
      </c>
      <c r="C29" s="9">
        <v>275</v>
      </c>
      <c r="D29" s="6"/>
      <c r="E29" s="6"/>
      <c r="F29" s="6"/>
      <c r="G29" s="6"/>
      <c r="H29" s="9">
        <v>40</v>
      </c>
      <c r="I29" s="9"/>
      <c r="J29" s="9">
        <f>SUM(C29:H29)</f>
        <v>315</v>
      </c>
    </row>
    <row r="30" spans="1:10" ht="12.95" customHeight="1">
      <c r="A30" s="8">
        <v>3349</v>
      </c>
      <c r="B30" s="6" t="s">
        <v>28</v>
      </c>
      <c r="C30" s="9">
        <v>5</v>
      </c>
      <c r="D30" s="6"/>
      <c r="E30" s="6"/>
      <c r="F30" s="6"/>
      <c r="G30" s="6"/>
      <c r="H30" s="6"/>
      <c r="I30" s="6"/>
      <c r="J30" s="9">
        <f t="shared" si="0"/>
        <v>5</v>
      </c>
    </row>
    <row r="31" spans="1:10" ht="12.95" customHeight="1">
      <c r="A31" s="8">
        <v>3412</v>
      </c>
      <c r="B31" s="6" t="s">
        <v>29</v>
      </c>
      <c r="C31" s="9">
        <v>2</v>
      </c>
      <c r="D31" s="6"/>
      <c r="E31" s="6"/>
      <c r="F31" s="6"/>
      <c r="G31" s="6"/>
      <c r="H31" s="6"/>
      <c r="I31" s="6"/>
      <c r="J31" s="9">
        <f t="shared" si="0"/>
        <v>2</v>
      </c>
    </row>
    <row r="32" spans="1:10" ht="12.95" customHeight="1">
      <c r="A32" s="8">
        <v>3511</v>
      </c>
      <c r="B32" s="6" t="s">
        <v>30</v>
      </c>
      <c r="C32" s="9">
        <v>520</v>
      </c>
      <c r="D32" s="6"/>
      <c r="E32" s="6"/>
      <c r="F32" s="6"/>
      <c r="G32" s="6"/>
      <c r="H32" s="6"/>
      <c r="I32" s="6"/>
      <c r="J32" s="9">
        <f t="shared" si="0"/>
        <v>520</v>
      </c>
    </row>
    <row r="33" spans="1:10" ht="12.95" customHeight="1">
      <c r="A33" s="8">
        <v>3612</v>
      </c>
      <c r="B33" s="6" t="s">
        <v>31</v>
      </c>
      <c r="C33" s="9">
        <v>475</v>
      </c>
      <c r="D33" s="6"/>
      <c r="E33" s="6"/>
      <c r="F33" s="6"/>
      <c r="G33" s="6"/>
      <c r="H33" s="6"/>
      <c r="I33" s="6"/>
      <c r="J33" s="9">
        <f t="shared" si="0"/>
        <v>475</v>
      </c>
    </row>
    <row r="34" spans="1:10" ht="12.95" customHeight="1">
      <c r="A34" s="8">
        <v>3613</v>
      </c>
      <c r="B34" s="6" t="s">
        <v>32</v>
      </c>
      <c r="C34" s="9">
        <v>340</v>
      </c>
      <c r="D34" s="6"/>
      <c r="E34" s="6"/>
      <c r="F34" s="6"/>
      <c r="G34" s="6"/>
      <c r="H34" s="6"/>
      <c r="I34" s="6"/>
      <c r="J34" s="9">
        <f t="shared" si="0"/>
        <v>340</v>
      </c>
    </row>
    <row r="35" spans="1:10" ht="12.95" customHeight="1">
      <c r="A35" s="8">
        <v>3632</v>
      </c>
      <c r="B35" s="6" t="s">
        <v>33</v>
      </c>
      <c r="C35" s="9">
        <v>410</v>
      </c>
      <c r="D35" s="6"/>
      <c r="E35" s="6"/>
      <c r="F35" s="6"/>
      <c r="G35" s="6"/>
      <c r="H35" s="6"/>
      <c r="I35" s="6"/>
      <c r="J35" s="9">
        <f t="shared" si="0"/>
        <v>410</v>
      </c>
    </row>
    <row r="36" spans="1:10" ht="12.95" customHeight="1">
      <c r="A36" s="8">
        <v>3639</v>
      </c>
      <c r="B36" s="6" t="s">
        <v>34</v>
      </c>
      <c r="C36" s="9">
        <v>400</v>
      </c>
      <c r="D36" s="6"/>
      <c r="E36" s="6"/>
      <c r="F36" s="6"/>
      <c r="G36" s="6"/>
      <c r="H36" s="6"/>
      <c r="I36" s="6"/>
      <c r="J36" s="9">
        <f t="shared" si="0"/>
        <v>400</v>
      </c>
    </row>
    <row r="37" spans="1:10" ht="12.95" customHeight="1">
      <c r="A37" s="8">
        <v>3722</v>
      </c>
      <c r="B37" s="6" t="s">
        <v>35</v>
      </c>
      <c r="C37" s="9">
        <v>270</v>
      </c>
      <c r="D37" s="6"/>
      <c r="E37" s="6"/>
      <c r="F37" s="6"/>
      <c r="G37" s="6"/>
      <c r="H37" s="6"/>
      <c r="I37" s="6"/>
      <c r="J37" s="9">
        <f t="shared" si="0"/>
        <v>270</v>
      </c>
    </row>
    <row r="38" spans="1:10" ht="12.95" customHeight="1">
      <c r="A38" s="8">
        <v>3725</v>
      </c>
      <c r="B38" s="6" t="s">
        <v>36</v>
      </c>
      <c r="C38" s="9">
        <v>230</v>
      </c>
      <c r="D38" s="6"/>
      <c r="E38" s="6"/>
      <c r="F38" s="6"/>
      <c r="G38" s="6"/>
      <c r="H38" s="6"/>
      <c r="I38" s="6"/>
      <c r="J38" s="9">
        <f t="shared" si="0"/>
        <v>230</v>
      </c>
    </row>
    <row r="39" spans="1:10" ht="12.95" customHeight="1">
      <c r="A39" s="8">
        <v>4351</v>
      </c>
      <c r="B39" s="6" t="s">
        <v>37</v>
      </c>
      <c r="C39" s="9">
        <v>150</v>
      </c>
      <c r="D39" s="6"/>
      <c r="E39" s="6"/>
      <c r="F39" s="6"/>
      <c r="G39" s="6"/>
      <c r="H39" s="6"/>
      <c r="I39" s="6"/>
      <c r="J39" s="9">
        <f t="shared" si="0"/>
        <v>150</v>
      </c>
    </row>
    <row r="40" spans="1:10" ht="12.95" customHeight="1">
      <c r="A40" s="8">
        <v>6171</v>
      </c>
      <c r="B40" s="6" t="s">
        <v>38</v>
      </c>
      <c r="C40" s="11">
        <v>3.8570000000000002</v>
      </c>
      <c r="D40" s="6"/>
      <c r="E40" s="6"/>
      <c r="F40" s="6"/>
      <c r="G40" s="6"/>
      <c r="H40" s="6"/>
      <c r="I40" s="6"/>
      <c r="J40" s="9">
        <f t="shared" si="0"/>
        <v>3.8570000000000002</v>
      </c>
    </row>
    <row r="41" spans="1:10" ht="12.95" customHeight="1">
      <c r="A41" s="8">
        <v>6310</v>
      </c>
      <c r="B41" s="6" t="s">
        <v>39</v>
      </c>
      <c r="C41" s="9">
        <v>1</v>
      </c>
      <c r="D41" s="6"/>
      <c r="E41" s="6"/>
      <c r="F41" s="6"/>
      <c r="G41" s="6"/>
      <c r="H41" s="6"/>
      <c r="I41" s="6"/>
      <c r="J41" s="9">
        <f t="shared" si="0"/>
        <v>1</v>
      </c>
    </row>
    <row r="42" spans="1:10" ht="12.95" customHeight="1">
      <c r="A42" s="8">
        <v>6402</v>
      </c>
      <c r="B42" s="6" t="s">
        <v>40</v>
      </c>
      <c r="C42" s="11">
        <v>5.4630000000000001</v>
      </c>
      <c r="D42" s="6"/>
      <c r="E42" s="6"/>
      <c r="F42" s="6"/>
      <c r="G42" s="6"/>
      <c r="H42" s="6"/>
      <c r="I42" s="6"/>
      <c r="J42" s="11">
        <f t="shared" si="0"/>
        <v>5.4630000000000001</v>
      </c>
    </row>
    <row r="43" spans="1:10" ht="12.95" customHeight="1">
      <c r="A43" s="8">
        <v>2310</v>
      </c>
      <c r="B43" s="6" t="s">
        <v>41</v>
      </c>
      <c r="C43" s="9">
        <v>8500</v>
      </c>
      <c r="D43" s="6"/>
      <c r="E43" s="6"/>
      <c r="F43" s="6"/>
      <c r="G43" s="6"/>
      <c r="H43" s="6"/>
      <c r="I43" s="6"/>
      <c r="J43" s="9">
        <f t="shared" si="0"/>
        <v>8500</v>
      </c>
    </row>
    <row r="44" spans="1:10" ht="12.95" customHeight="1">
      <c r="A44" s="8">
        <v>3699</v>
      </c>
      <c r="B44" s="6" t="s">
        <v>42</v>
      </c>
      <c r="C44" s="9">
        <v>0</v>
      </c>
      <c r="D44" s="6"/>
      <c r="E44" s="6"/>
      <c r="F44" s="6"/>
      <c r="G44" s="6"/>
      <c r="H44" s="6"/>
      <c r="I44" s="6"/>
      <c r="J44" s="9">
        <f t="shared" si="0"/>
        <v>0</v>
      </c>
    </row>
    <row r="45" spans="1:10" ht="12.95" customHeight="1">
      <c r="A45" s="8">
        <v>4112</v>
      </c>
      <c r="B45" s="6" t="s">
        <v>43</v>
      </c>
      <c r="C45" s="9">
        <v>2796.5</v>
      </c>
      <c r="D45" s="6"/>
      <c r="E45" s="6"/>
      <c r="F45" s="6"/>
      <c r="G45" s="6"/>
      <c r="H45" s="6"/>
      <c r="I45" s="6"/>
      <c r="J45" s="9">
        <f t="shared" si="0"/>
        <v>2796.5</v>
      </c>
    </row>
    <row r="46" spans="1:10" ht="12.95" customHeight="1">
      <c r="A46" s="8">
        <v>4116</v>
      </c>
      <c r="B46" s="6" t="s">
        <v>44</v>
      </c>
      <c r="C46" s="9">
        <v>0</v>
      </c>
      <c r="D46" s="6"/>
      <c r="E46" s="6"/>
      <c r="F46" s="6">
        <v>79.786910000000006</v>
      </c>
      <c r="G46" s="6"/>
      <c r="H46" s="6">
        <v>50.180599999999998</v>
      </c>
      <c r="I46" s="6">
        <v>754.66459999999995</v>
      </c>
      <c r="J46" s="22">
        <f>SUM(F46:I46)</f>
        <v>884.63211000000001</v>
      </c>
    </row>
    <row r="47" spans="1:10" ht="12.95" customHeight="1">
      <c r="A47" s="8">
        <v>4121</v>
      </c>
      <c r="B47" s="6" t="s">
        <v>45</v>
      </c>
      <c r="C47" s="9">
        <v>50</v>
      </c>
      <c r="D47" s="6"/>
      <c r="E47" s="6"/>
      <c r="F47" s="6"/>
      <c r="G47" s="6"/>
      <c r="H47" s="6"/>
      <c r="I47" s="6"/>
      <c r="J47" s="9">
        <f t="shared" si="0"/>
        <v>50</v>
      </c>
    </row>
    <row r="48" spans="1:10" s="5" customFormat="1" ht="12.95" customHeight="1">
      <c r="A48" s="8">
        <v>4122</v>
      </c>
      <c r="B48" s="6" t="s">
        <v>100</v>
      </c>
      <c r="C48" s="9"/>
      <c r="D48" s="6"/>
      <c r="E48" s="6"/>
      <c r="F48" s="6"/>
      <c r="G48" s="6"/>
      <c r="H48" s="6">
        <v>472.54300000000001</v>
      </c>
      <c r="I48" s="6"/>
      <c r="J48" s="11">
        <f>SUM(H48)</f>
        <v>472.54300000000001</v>
      </c>
    </row>
    <row r="49" spans="1:10" ht="12.95" customHeight="1">
      <c r="A49" s="8">
        <v>4131</v>
      </c>
      <c r="B49" s="6" t="s">
        <v>46</v>
      </c>
      <c r="C49" s="6">
        <v>1451.64</v>
      </c>
      <c r="D49" s="6"/>
      <c r="E49" s="6"/>
      <c r="F49" s="6"/>
      <c r="G49" s="6"/>
      <c r="H49" s="6"/>
      <c r="I49" s="6"/>
      <c r="J49" s="9">
        <f t="shared" si="0"/>
        <v>1451.64</v>
      </c>
    </row>
    <row r="50" spans="1:10" ht="12.95" customHeight="1">
      <c r="A50" s="8">
        <v>4134</v>
      </c>
      <c r="B50" s="6" t="s">
        <v>47</v>
      </c>
      <c r="C50" s="9">
        <v>407</v>
      </c>
      <c r="D50" s="6"/>
      <c r="E50" s="6"/>
      <c r="F50" s="6"/>
      <c r="G50" s="6"/>
      <c r="H50" s="6"/>
      <c r="I50" s="6"/>
      <c r="J50" s="9">
        <f t="shared" si="0"/>
        <v>407</v>
      </c>
    </row>
    <row r="51" spans="1:10" s="5" customFormat="1" ht="12.95" customHeight="1">
      <c r="A51" s="8">
        <v>4216</v>
      </c>
      <c r="B51" s="6" t="s">
        <v>103</v>
      </c>
      <c r="C51" s="9"/>
      <c r="D51" s="6"/>
      <c r="E51" s="6"/>
      <c r="F51" s="6"/>
      <c r="G51" s="6"/>
      <c r="H51" s="6"/>
      <c r="I51" s="9">
        <v>450</v>
      </c>
      <c r="J51" s="9">
        <f>SUM(I51)</f>
        <v>450</v>
      </c>
    </row>
    <row r="52" spans="1:10" ht="12.95" customHeight="1">
      <c r="A52" s="7" t="s">
        <v>48</v>
      </c>
      <c r="B52" s="7"/>
      <c r="C52" s="10">
        <f>SUM(C4:C50)</f>
        <v>67445.490000000005</v>
      </c>
      <c r="D52" s="10">
        <f>SUM(D4:D50)</f>
        <v>0</v>
      </c>
      <c r="E52" s="10">
        <f>SUM(E4:E50)</f>
        <v>0</v>
      </c>
      <c r="F52" s="25">
        <f>SUM(F4:F50)</f>
        <v>79.786910000000006</v>
      </c>
      <c r="G52" s="10">
        <v>0</v>
      </c>
      <c r="H52" s="20">
        <f>SUM(H29:H50)</f>
        <v>562.72360000000003</v>
      </c>
      <c r="I52" s="20">
        <f>SUM(I4:I51)</f>
        <v>2654.9346</v>
      </c>
      <c r="J52" s="25">
        <f>SUM(J4:J51)</f>
        <v>70742.93511000002</v>
      </c>
    </row>
    <row r="53" spans="1:10" ht="12.95" customHeight="1">
      <c r="A53" s="16"/>
      <c r="B53" s="26"/>
      <c r="C53" s="27"/>
      <c r="D53" s="28"/>
      <c r="E53" s="28"/>
      <c r="F53" s="28"/>
      <c r="G53" s="28"/>
      <c r="H53" s="28"/>
      <c r="I53" s="28"/>
      <c r="J53" s="28"/>
    </row>
    <row r="54" spans="1:10" ht="12.95" customHeight="1">
      <c r="A54" s="16"/>
      <c r="B54" s="16"/>
      <c r="C54" s="18"/>
      <c r="D54" s="17"/>
      <c r="E54" s="17"/>
      <c r="F54" s="17"/>
      <c r="G54" s="17"/>
      <c r="H54" s="17"/>
      <c r="I54" s="17"/>
      <c r="J54" s="23"/>
    </row>
    <row r="55" spans="1:10" ht="12.95" customHeight="1">
      <c r="A55" s="16"/>
      <c r="B55" s="16"/>
      <c r="C55" s="18"/>
      <c r="D55" s="17"/>
      <c r="E55" s="17"/>
      <c r="F55" s="17"/>
      <c r="G55" s="17"/>
      <c r="H55" s="17"/>
      <c r="I55" s="17"/>
      <c r="J55" s="23"/>
    </row>
    <row r="56" spans="1:10" ht="12.95" customHeight="1">
      <c r="A56" s="42" t="s">
        <v>95</v>
      </c>
      <c r="B56" s="43"/>
      <c r="C56" s="43"/>
      <c r="D56" s="43"/>
      <c r="E56" s="43"/>
      <c r="F56" s="43"/>
      <c r="G56" s="43"/>
      <c r="H56" s="43"/>
      <c r="I56" s="43"/>
      <c r="J56" s="44"/>
    </row>
    <row r="57" spans="1:10" ht="12.95" customHeight="1">
      <c r="A57" s="24"/>
      <c r="B57" s="24"/>
      <c r="C57" s="19" t="s">
        <v>53</v>
      </c>
      <c r="D57" s="14" t="s">
        <v>54</v>
      </c>
      <c r="E57" s="14" t="s">
        <v>92</v>
      </c>
      <c r="F57" s="14" t="s">
        <v>93</v>
      </c>
      <c r="G57" s="14" t="s">
        <v>98</v>
      </c>
      <c r="H57" s="14" t="s">
        <v>99</v>
      </c>
      <c r="I57" s="14"/>
      <c r="J57" s="14" t="s">
        <v>91</v>
      </c>
    </row>
    <row r="58" spans="1:10" ht="12.95" customHeight="1">
      <c r="A58" s="8">
        <v>8115</v>
      </c>
      <c r="B58" s="6" t="s">
        <v>49</v>
      </c>
      <c r="C58" s="9">
        <v>250</v>
      </c>
      <c r="D58" s="9">
        <v>233.4</v>
      </c>
      <c r="E58" s="9">
        <v>242</v>
      </c>
      <c r="F58" s="22">
        <v>107.67649</v>
      </c>
      <c r="G58" s="9">
        <v>238.4</v>
      </c>
      <c r="H58" s="9">
        <v>1333</v>
      </c>
      <c r="I58" s="9">
        <v>773.3</v>
      </c>
      <c r="J58" s="22">
        <f>SUM(C58:I58)</f>
        <v>3177.7764900000002</v>
      </c>
    </row>
    <row r="59" spans="1:10" ht="12.95" customHeight="1">
      <c r="A59" s="8">
        <v>8123</v>
      </c>
      <c r="B59" s="6" t="s">
        <v>50</v>
      </c>
      <c r="C59" s="6">
        <v>0</v>
      </c>
      <c r="D59" s="6"/>
      <c r="E59" s="6"/>
      <c r="F59" s="6"/>
      <c r="G59" s="6"/>
      <c r="H59" s="9">
        <v>5700</v>
      </c>
      <c r="I59" s="9"/>
      <c r="J59" s="21">
        <f>SUM(C59:H59)</f>
        <v>5700</v>
      </c>
    </row>
    <row r="60" spans="1:10" s="5" customFormat="1" ht="17.25" customHeight="1">
      <c r="A60" s="8">
        <v>8124</v>
      </c>
      <c r="B60" s="6" t="s">
        <v>51</v>
      </c>
      <c r="C60" s="12">
        <v>-5399.7</v>
      </c>
      <c r="D60" s="6"/>
      <c r="E60" s="6"/>
      <c r="F60" s="6"/>
      <c r="G60" s="6"/>
      <c r="H60" s="6"/>
      <c r="I60" s="6"/>
      <c r="J60" s="22">
        <f t="shared" ref="J60" si="1">C60+D60+E60+F60</f>
        <v>-5399.7</v>
      </c>
    </row>
    <row r="61" spans="1:10" s="5" customFormat="1" ht="17.25" customHeight="1">
      <c r="A61" s="6"/>
      <c r="B61" s="7" t="s">
        <v>52</v>
      </c>
      <c r="C61" s="13">
        <f>C58+C59+C60</f>
        <v>-5149.7</v>
      </c>
      <c r="D61" s="9">
        <f>D58+D59+D60</f>
        <v>233.4</v>
      </c>
      <c r="E61" s="9">
        <f t="shared" ref="E61:F61" si="2">E58+E59+E60</f>
        <v>242</v>
      </c>
      <c r="F61" s="22">
        <f t="shared" si="2"/>
        <v>107.67649</v>
      </c>
      <c r="G61" s="9">
        <f>SUM(G58:G60)</f>
        <v>238.4</v>
      </c>
      <c r="H61" s="9">
        <f>SUM(H58:H60)</f>
        <v>7033</v>
      </c>
      <c r="I61" s="9">
        <f>SUM(I58:I60)</f>
        <v>773.3</v>
      </c>
      <c r="J61" s="22">
        <f>SUM(J58:J60)</f>
        <v>3478.0764900000004</v>
      </c>
    </row>
    <row r="62" spans="1:10" s="5" customFormat="1" ht="17.25" customHeight="1">
      <c r="A62" s="16"/>
      <c r="B62" s="16"/>
      <c r="C62" s="18"/>
      <c r="D62" s="17"/>
      <c r="E62" s="17"/>
      <c r="F62" s="17"/>
      <c r="G62" s="17"/>
      <c r="H62" s="17"/>
      <c r="I62" s="17"/>
      <c r="J62" s="23"/>
    </row>
    <row r="63" spans="1:10" s="17" customFormat="1" ht="22.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s="17" customFormat="1" ht="17.25" customHeight="1">
      <c r="A64" s="31"/>
      <c r="B64" s="31"/>
      <c r="C64" s="31"/>
      <c r="D64" s="31"/>
      <c r="E64" s="31"/>
      <c r="F64" s="31"/>
      <c r="G64" s="37"/>
      <c r="H64" s="37"/>
      <c r="I64" s="40"/>
      <c r="J64" s="31"/>
    </row>
    <row r="65" spans="1:10" ht="17.25" customHeight="1">
      <c r="A65" s="32"/>
      <c r="B65" s="17"/>
      <c r="C65" s="33"/>
      <c r="D65" s="33"/>
      <c r="E65" s="33"/>
      <c r="F65" s="23"/>
      <c r="G65" s="23"/>
      <c r="H65" s="23"/>
      <c r="I65" s="23"/>
      <c r="J65" s="23"/>
    </row>
    <row r="66" spans="1:10" ht="17.25" customHeight="1">
      <c r="A66" s="32"/>
      <c r="B66" s="17"/>
      <c r="C66" s="17"/>
      <c r="D66" s="17"/>
      <c r="E66" s="17"/>
      <c r="F66" s="17"/>
      <c r="G66" s="17"/>
      <c r="H66" s="17"/>
      <c r="I66" s="17"/>
      <c r="J66" s="34"/>
    </row>
    <row r="67" spans="1:10" ht="17.25" customHeight="1">
      <c r="A67" s="32"/>
      <c r="B67" s="17"/>
      <c r="C67" s="35"/>
      <c r="D67" s="17"/>
      <c r="E67" s="17"/>
      <c r="F67" s="17"/>
      <c r="G67" s="17"/>
      <c r="H67" s="17"/>
      <c r="I67" s="17"/>
      <c r="J67" s="23"/>
    </row>
    <row r="68" spans="1:10" ht="17.25" customHeight="1">
      <c r="A68" s="17"/>
      <c r="B68" s="16"/>
      <c r="C68" s="36"/>
      <c r="D68" s="33"/>
      <c r="E68" s="33"/>
      <c r="F68" s="23"/>
      <c r="G68" s="23"/>
      <c r="H68" s="23"/>
      <c r="I68" s="23"/>
      <c r="J68" s="23"/>
    </row>
  </sheetData>
  <mergeCells count="2">
    <mergeCell ref="A63:J63"/>
    <mergeCell ref="A56:J5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54"/>
  <sheetViews>
    <sheetView topLeftCell="A28" workbookViewId="0">
      <selection activeCell="J54" sqref="J54"/>
    </sheetView>
  </sheetViews>
  <sheetFormatPr defaultRowHeight="15"/>
  <cols>
    <col min="2" max="2" width="31" customWidth="1"/>
    <col min="3" max="3" width="9.85546875" customWidth="1"/>
    <col min="5" max="5" width="9.140625" style="5"/>
    <col min="6" max="7" width="9.28515625" style="5" customWidth="1"/>
    <col min="8" max="8" width="11.140625" style="5" customWidth="1"/>
    <col min="9" max="9" width="10.42578125" style="5" customWidth="1"/>
    <col min="10" max="10" width="11.85546875" bestFit="1" customWidth="1"/>
  </cols>
  <sheetData>
    <row r="2" spans="1:11" ht="15.75">
      <c r="A2" s="3"/>
      <c r="B2" s="4" t="s">
        <v>55</v>
      </c>
      <c r="C2" s="15" t="s">
        <v>53</v>
      </c>
      <c r="D2" s="19" t="s">
        <v>54</v>
      </c>
      <c r="E2" s="19" t="s">
        <v>92</v>
      </c>
      <c r="F2" s="19" t="s">
        <v>93</v>
      </c>
      <c r="G2" s="19" t="s">
        <v>98</v>
      </c>
      <c r="H2" s="19" t="s">
        <v>99</v>
      </c>
      <c r="I2" s="19" t="s">
        <v>102</v>
      </c>
      <c r="J2" s="14" t="s">
        <v>91</v>
      </c>
    </row>
    <row r="3" spans="1:11" ht="15.75">
      <c r="A3" s="3"/>
      <c r="B3" s="4"/>
      <c r="C3" s="7"/>
      <c r="D3" s="6"/>
      <c r="E3" s="6"/>
      <c r="F3" s="6"/>
      <c r="G3" s="6"/>
      <c r="H3" s="6"/>
      <c r="I3" s="6"/>
      <c r="J3" s="6"/>
    </row>
    <row r="4" spans="1:11">
      <c r="A4" s="3">
        <v>1036</v>
      </c>
      <c r="B4" s="1" t="s">
        <v>20</v>
      </c>
      <c r="C4" s="9">
        <v>146.80000000000001</v>
      </c>
      <c r="D4" s="6"/>
      <c r="E4" s="6"/>
      <c r="F4" s="6"/>
      <c r="G4" s="6"/>
      <c r="H4" s="6"/>
      <c r="I4" s="6"/>
      <c r="J4" s="9">
        <f>C4+D4+E4+F4</f>
        <v>146.80000000000001</v>
      </c>
    </row>
    <row r="5" spans="1:11">
      <c r="A5" s="3">
        <v>2212</v>
      </c>
      <c r="B5" s="1" t="s">
        <v>56</v>
      </c>
      <c r="C5" s="9">
        <v>2678</v>
      </c>
      <c r="D5" s="6"/>
      <c r="E5" s="6"/>
      <c r="F5" s="6"/>
      <c r="G5" s="6"/>
      <c r="H5" s="6"/>
      <c r="I5" s="6"/>
      <c r="J5" s="9">
        <f>C5+D5+E5+F5</f>
        <v>2678</v>
      </c>
    </row>
    <row r="6" spans="1:11">
      <c r="A6" s="3">
        <v>2219</v>
      </c>
      <c r="B6" s="1" t="s">
        <v>57</v>
      </c>
      <c r="C6" s="9">
        <v>2550</v>
      </c>
      <c r="D6" s="6"/>
      <c r="E6" s="6"/>
      <c r="F6" s="6"/>
      <c r="G6" s="6"/>
      <c r="H6" s="9">
        <v>5700</v>
      </c>
      <c r="I6" s="9">
        <v>619</v>
      </c>
      <c r="J6" s="9">
        <f>SUM(C6:I6)</f>
        <v>8869</v>
      </c>
    </row>
    <row r="7" spans="1:11">
      <c r="A7" s="3">
        <v>2221</v>
      </c>
      <c r="B7" s="1" t="s">
        <v>58</v>
      </c>
      <c r="C7" s="6">
        <v>99.39</v>
      </c>
      <c r="D7" s="6"/>
      <c r="E7" s="6"/>
      <c r="F7" s="6"/>
      <c r="G7" s="6"/>
      <c r="H7" s="6"/>
      <c r="I7" s="6"/>
      <c r="J7" s="9">
        <f>C7+D7+E7+F7</f>
        <v>99.39</v>
      </c>
    </row>
    <row r="8" spans="1:11">
      <c r="A8" s="3">
        <v>2310</v>
      </c>
      <c r="B8" s="1" t="s">
        <v>21</v>
      </c>
      <c r="C8" s="9">
        <v>230</v>
      </c>
      <c r="D8" s="6"/>
      <c r="E8" s="6"/>
      <c r="F8" s="6"/>
      <c r="G8" s="9">
        <v>119</v>
      </c>
      <c r="H8" s="6"/>
      <c r="I8" s="9">
        <v>68</v>
      </c>
      <c r="J8" s="9">
        <f>SUM(C8:I8)</f>
        <v>417</v>
      </c>
      <c r="K8" s="38"/>
    </row>
    <row r="9" spans="1:11">
      <c r="A9" s="3">
        <v>2321</v>
      </c>
      <c r="B9" s="1" t="s">
        <v>59</v>
      </c>
      <c r="C9" s="9">
        <v>1053</v>
      </c>
      <c r="D9" s="6"/>
      <c r="E9" s="6"/>
      <c r="F9" s="6"/>
      <c r="G9" s="6"/>
      <c r="H9" s="6">
        <v>50.180599999999998</v>
      </c>
      <c r="I9" s="6"/>
      <c r="J9" s="21">
        <f>SUM(C9:H9)</f>
        <v>1103.1805999999999</v>
      </c>
    </row>
    <row r="10" spans="1:11">
      <c r="A10" s="3">
        <v>3111</v>
      </c>
      <c r="B10" s="1" t="s">
        <v>23</v>
      </c>
      <c r="C10" s="9">
        <v>1420</v>
      </c>
      <c r="D10" s="6"/>
      <c r="E10" s="6"/>
      <c r="F10" s="6"/>
      <c r="G10" s="6"/>
      <c r="H10" s="9">
        <v>315</v>
      </c>
      <c r="I10" s="9"/>
      <c r="J10" s="9">
        <f>SUM(C10:H10)</f>
        <v>1735</v>
      </c>
    </row>
    <row r="11" spans="1:11">
      <c r="A11" s="3">
        <v>3113</v>
      </c>
      <c r="B11" s="1" t="s">
        <v>60</v>
      </c>
      <c r="C11" s="9">
        <v>2600</v>
      </c>
      <c r="D11" s="6"/>
      <c r="E11" s="6"/>
      <c r="F11" s="6"/>
      <c r="G11" s="6"/>
      <c r="H11" s="6"/>
      <c r="I11" s="6">
        <v>562.16459999999995</v>
      </c>
      <c r="J11" s="21">
        <f>SUM(C11:I11)</f>
        <v>3162.1646000000001</v>
      </c>
    </row>
    <row r="12" spans="1:11">
      <c r="A12" s="3">
        <v>3231</v>
      </c>
      <c r="B12" s="1" t="s">
        <v>61</v>
      </c>
      <c r="C12" s="9">
        <v>35</v>
      </c>
      <c r="D12" s="6"/>
      <c r="E12" s="6"/>
      <c r="F12" s="6"/>
      <c r="G12" s="6"/>
      <c r="H12" s="6"/>
      <c r="I12" s="6"/>
      <c r="J12" s="9">
        <f>C12+D12+E12+F12</f>
        <v>35</v>
      </c>
    </row>
    <row r="13" spans="1:11">
      <c r="A13" s="3">
        <v>3313</v>
      </c>
      <c r="B13" s="1" t="s">
        <v>25</v>
      </c>
      <c r="C13" s="9">
        <v>189</v>
      </c>
      <c r="D13" s="6"/>
      <c r="E13" s="6"/>
      <c r="F13" s="6"/>
      <c r="G13" s="6"/>
      <c r="H13" s="6"/>
      <c r="I13" s="6"/>
      <c r="J13" s="9">
        <f>C13+D13+E13+F13</f>
        <v>189</v>
      </c>
    </row>
    <row r="14" spans="1:11">
      <c r="A14" s="3">
        <v>3314</v>
      </c>
      <c r="B14" s="1" t="s">
        <v>26</v>
      </c>
      <c r="C14" s="9">
        <v>573</v>
      </c>
      <c r="D14" s="6"/>
      <c r="E14" s="6"/>
      <c r="F14" s="6"/>
      <c r="G14" s="6"/>
      <c r="H14" s="6"/>
      <c r="I14" s="6"/>
      <c r="J14" s="9">
        <f>C14+D14+E14+F14</f>
        <v>573</v>
      </c>
    </row>
    <row r="15" spans="1:11">
      <c r="A15" s="3">
        <v>3319</v>
      </c>
      <c r="B15" s="1" t="s">
        <v>27</v>
      </c>
      <c r="C15" s="9">
        <v>1721.4</v>
      </c>
      <c r="D15" s="6"/>
      <c r="E15" s="6"/>
      <c r="F15" s="9">
        <v>35</v>
      </c>
      <c r="G15" s="9">
        <v>10</v>
      </c>
      <c r="H15" s="9"/>
      <c r="I15" s="9">
        <v>5</v>
      </c>
      <c r="J15" s="9">
        <f>SUM(C15:I15)</f>
        <v>1771.4</v>
      </c>
    </row>
    <row r="16" spans="1:11">
      <c r="A16" s="3">
        <v>3322</v>
      </c>
      <c r="B16" s="1" t="s">
        <v>62</v>
      </c>
      <c r="C16" s="9">
        <v>350</v>
      </c>
      <c r="D16" s="9">
        <v>233.4</v>
      </c>
      <c r="E16" s="6"/>
      <c r="F16" s="6"/>
      <c r="G16" s="6"/>
      <c r="H16" s="6"/>
      <c r="I16" s="6"/>
      <c r="J16" s="9">
        <f>C16+D16+E16+F16</f>
        <v>583.4</v>
      </c>
    </row>
    <row r="17" spans="1:11">
      <c r="A17" s="3">
        <v>3330</v>
      </c>
      <c r="B17" s="1" t="s">
        <v>63</v>
      </c>
      <c r="C17" s="9">
        <v>50</v>
      </c>
      <c r="D17" s="6"/>
      <c r="E17" s="6"/>
      <c r="F17" s="6"/>
      <c r="G17" s="6"/>
      <c r="H17" s="6"/>
      <c r="I17" s="6"/>
      <c r="J17" s="9">
        <f>C17+D17+E17+F17</f>
        <v>50</v>
      </c>
    </row>
    <row r="18" spans="1:11">
      <c r="A18" s="3">
        <v>3341</v>
      </c>
      <c r="B18" s="1" t="s">
        <v>64</v>
      </c>
      <c r="C18" s="9">
        <v>10</v>
      </c>
      <c r="D18" s="6"/>
      <c r="E18" s="6"/>
      <c r="F18" s="6"/>
      <c r="G18" s="6"/>
      <c r="H18" s="6"/>
      <c r="I18" s="6"/>
      <c r="J18" s="9">
        <f>C18+D18+E18+F18</f>
        <v>10</v>
      </c>
    </row>
    <row r="19" spans="1:11">
      <c r="A19" s="3">
        <v>3349</v>
      </c>
      <c r="B19" s="1" t="s">
        <v>65</v>
      </c>
      <c r="C19" s="9">
        <v>50</v>
      </c>
      <c r="D19" s="6"/>
      <c r="E19" s="6"/>
      <c r="F19" s="9">
        <v>54.5</v>
      </c>
      <c r="G19" s="9"/>
      <c r="H19" s="9"/>
      <c r="I19" s="9"/>
      <c r="J19" s="9">
        <f>C19+D19+E19+F19</f>
        <v>104.5</v>
      </c>
    </row>
    <row r="20" spans="1:11">
      <c r="A20" s="3">
        <v>3399</v>
      </c>
      <c r="B20" s="1" t="s">
        <v>66</v>
      </c>
      <c r="C20" s="9">
        <v>80</v>
      </c>
      <c r="D20" s="6"/>
      <c r="E20" s="6"/>
      <c r="F20" s="6"/>
      <c r="G20" s="6"/>
      <c r="H20" s="6"/>
      <c r="I20" s="6"/>
      <c r="J20" s="9">
        <f>C20+D20+E20+F20</f>
        <v>80</v>
      </c>
    </row>
    <row r="21" spans="1:11">
      <c r="A21" s="3">
        <v>3412</v>
      </c>
      <c r="B21" s="1" t="s">
        <v>29</v>
      </c>
      <c r="C21" s="9">
        <v>4090</v>
      </c>
      <c r="D21" s="6"/>
      <c r="E21" s="6"/>
      <c r="F21" s="6"/>
      <c r="G21" s="9">
        <v>83</v>
      </c>
      <c r="H21" s="9">
        <v>600</v>
      </c>
      <c r="I21" s="9"/>
      <c r="J21" s="9">
        <f>SUM(C21:H21)</f>
        <v>4773</v>
      </c>
      <c r="K21" s="38"/>
    </row>
    <row r="22" spans="1:11">
      <c r="A22" s="3">
        <v>3419</v>
      </c>
      <c r="B22" s="1" t="s">
        <v>67</v>
      </c>
      <c r="C22" s="9">
        <v>280</v>
      </c>
      <c r="D22" s="6"/>
      <c r="E22" s="6"/>
      <c r="F22" s="9">
        <v>18</v>
      </c>
      <c r="G22" s="9">
        <v>1</v>
      </c>
      <c r="H22" s="9">
        <v>55</v>
      </c>
      <c r="I22" s="9">
        <v>3</v>
      </c>
      <c r="J22" s="9">
        <f>SUM(C22:I22)</f>
        <v>357</v>
      </c>
    </row>
    <row r="23" spans="1:11">
      <c r="A23" s="3">
        <v>3421</v>
      </c>
      <c r="B23" s="1" t="s">
        <v>68</v>
      </c>
      <c r="C23" s="9">
        <v>650</v>
      </c>
      <c r="D23" s="6"/>
      <c r="E23" s="6"/>
      <c r="F23" s="6"/>
      <c r="G23" s="6"/>
      <c r="H23" s="6"/>
      <c r="I23" s="6"/>
      <c r="J23" s="9">
        <f>C23+D23+E23+F23</f>
        <v>650</v>
      </c>
    </row>
    <row r="24" spans="1:11">
      <c r="A24" s="3">
        <v>3511</v>
      </c>
      <c r="B24" s="1" t="s">
        <v>30</v>
      </c>
      <c r="C24" s="9">
        <v>683</v>
      </c>
      <c r="D24" s="6"/>
      <c r="E24" s="6"/>
      <c r="F24" s="6"/>
      <c r="G24" s="6"/>
      <c r="H24" s="6"/>
      <c r="I24" s="6"/>
      <c r="J24" s="9">
        <f>C24+D24+E24+F24</f>
        <v>683</v>
      </c>
    </row>
    <row r="25" spans="1:11" s="5" customFormat="1">
      <c r="A25" s="8">
        <v>3522</v>
      </c>
      <c r="B25" s="6" t="s">
        <v>101</v>
      </c>
      <c r="C25" s="9"/>
      <c r="D25" s="6"/>
      <c r="E25" s="6"/>
      <c r="F25" s="6"/>
      <c r="G25" s="6"/>
      <c r="H25" s="9">
        <v>25</v>
      </c>
      <c r="I25" s="9"/>
      <c r="J25" s="9">
        <f>SUM(H25)</f>
        <v>25</v>
      </c>
    </row>
    <row r="26" spans="1:11">
      <c r="A26" s="3">
        <v>3543</v>
      </c>
      <c r="B26" s="1" t="s">
        <v>69</v>
      </c>
      <c r="C26" s="9"/>
      <c r="D26" s="6"/>
      <c r="E26" s="6"/>
      <c r="F26" s="9">
        <v>10</v>
      </c>
      <c r="G26" s="9"/>
      <c r="H26" s="9"/>
      <c r="I26" s="9"/>
      <c r="J26" s="9">
        <f t="shared" ref="J26:J37" si="0">C26+D26+E26+F26</f>
        <v>10</v>
      </c>
    </row>
    <row r="27" spans="1:11">
      <c r="A27" s="3">
        <v>3612</v>
      </c>
      <c r="B27" s="1" t="s">
        <v>31</v>
      </c>
      <c r="C27" s="9">
        <v>237.9</v>
      </c>
      <c r="D27" s="6"/>
      <c r="E27" s="6"/>
      <c r="F27" s="6"/>
      <c r="G27" s="6"/>
      <c r="H27" s="6"/>
      <c r="I27" s="6"/>
      <c r="J27" s="9">
        <f t="shared" si="0"/>
        <v>237.9</v>
      </c>
    </row>
    <row r="28" spans="1:11">
      <c r="A28" s="3">
        <v>3613</v>
      </c>
      <c r="B28" s="1" t="s">
        <v>32</v>
      </c>
      <c r="C28" s="9">
        <v>1680</v>
      </c>
      <c r="D28" s="6"/>
      <c r="E28" s="9">
        <v>242</v>
      </c>
      <c r="F28" s="9"/>
      <c r="G28" s="9"/>
      <c r="H28" s="9"/>
      <c r="I28" s="9"/>
      <c r="J28" s="9">
        <f t="shared" si="0"/>
        <v>1922</v>
      </c>
    </row>
    <row r="29" spans="1:11">
      <c r="A29" s="3">
        <v>3631</v>
      </c>
      <c r="B29" s="1" t="s">
        <v>70</v>
      </c>
      <c r="C29" s="9">
        <v>1050</v>
      </c>
      <c r="D29" s="6"/>
      <c r="E29" s="6"/>
      <c r="F29" s="6"/>
      <c r="G29" s="6"/>
      <c r="H29" s="6"/>
      <c r="I29" s="6"/>
      <c r="J29" s="9">
        <f t="shared" si="0"/>
        <v>1050</v>
      </c>
    </row>
    <row r="30" spans="1:11">
      <c r="A30" s="3">
        <v>3632</v>
      </c>
      <c r="B30" s="1" t="s">
        <v>71</v>
      </c>
      <c r="C30" s="9">
        <v>80</v>
      </c>
      <c r="D30" s="6"/>
      <c r="E30" s="6"/>
      <c r="F30" s="6"/>
      <c r="G30" s="6"/>
      <c r="H30" s="6"/>
      <c r="I30" s="6"/>
      <c r="J30" s="9">
        <f t="shared" si="0"/>
        <v>80</v>
      </c>
    </row>
    <row r="31" spans="1:11">
      <c r="A31" s="3">
        <v>3635</v>
      </c>
      <c r="B31" s="1" t="s">
        <v>72</v>
      </c>
      <c r="C31" s="9">
        <v>460</v>
      </c>
      <c r="D31" s="6"/>
      <c r="E31" s="6"/>
      <c r="F31" s="6"/>
      <c r="G31" s="6"/>
      <c r="H31" s="6"/>
      <c r="I31" s="6"/>
      <c r="J31" s="9">
        <f t="shared" si="0"/>
        <v>460</v>
      </c>
    </row>
    <row r="32" spans="1:11">
      <c r="A32" s="3">
        <v>3639</v>
      </c>
      <c r="B32" s="1" t="s">
        <v>73</v>
      </c>
      <c r="C32" s="9">
        <v>11951.6</v>
      </c>
      <c r="D32" s="6"/>
      <c r="E32" s="6"/>
      <c r="F32" s="6"/>
      <c r="G32" s="6"/>
      <c r="H32" s="6"/>
      <c r="I32" s="9">
        <v>41.5</v>
      </c>
      <c r="J32" s="9">
        <f>SUM(C32:I32)</f>
        <v>11993.1</v>
      </c>
    </row>
    <row r="33" spans="1:10">
      <c r="A33" s="3">
        <v>3699</v>
      </c>
      <c r="B33" s="1" t="s">
        <v>74</v>
      </c>
      <c r="C33" s="9">
        <v>3000</v>
      </c>
      <c r="D33" s="6"/>
      <c r="E33" s="6"/>
      <c r="F33" s="6"/>
      <c r="G33" s="6"/>
      <c r="H33" s="6"/>
      <c r="I33" s="6"/>
      <c r="J33" s="9">
        <f t="shared" si="0"/>
        <v>3000</v>
      </c>
    </row>
    <row r="34" spans="1:10">
      <c r="A34" s="3">
        <v>3722</v>
      </c>
      <c r="B34" s="1" t="s">
        <v>35</v>
      </c>
      <c r="C34" s="9">
        <v>5350</v>
      </c>
      <c r="D34" s="6"/>
      <c r="E34" s="6"/>
      <c r="F34" s="6"/>
      <c r="G34" s="6"/>
      <c r="H34" s="6"/>
      <c r="I34" s="6"/>
      <c r="J34" s="9">
        <f t="shared" si="0"/>
        <v>5350</v>
      </c>
    </row>
    <row r="35" spans="1:10">
      <c r="A35" s="3">
        <v>3725</v>
      </c>
      <c r="B35" s="1" t="s">
        <v>36</v>
      </c>
      <c r="C35" s="9">
        <v>700</v>
      </c>
      <c r="D35" s="6"/>
      <c r="E35" s="6"/>
      <c r="F35" s="6"/>
      <c r="G35" s="6"/>
      <c r="H35" s="6"/>
      <c r="I35" s="6"/>
      <c r="J35" s="9">
        <f t="shared" si="0"/>
        <v>700</v>
      </c>
    </row>
    <row r="36" spans="1:10">
      <c r="A36" s="3">
        <v>3726</v>
      </c>
      <c r="B36" s="1" t="s">
        <v>75</v>
      </c>
      <c r="C36" s="9">
        <v>75.8</v>
      </c>
      <c r="D36" s="6"/>
      <c r="E36" s="6"/>
      <c r="F36" s="6"/>
      <c r="G36" s="6"/>
      <c r="H36" s="6"/>
      <c r="I36" s="6"/>
      <c r="J36" s="9">
        <f t="shared" si="0"/>
        <v>75.8</v>
      </c>
    </row>
    <row r="37" spans="1:10">
      <c r="A37" s="3">
        <v>3745</v>
      </c>
      <c r="B37" s="1" t="s">
        <v>76</v>
      </c>
      <c r="C37" s="9">
        <v>300</v>
      </c>
      <c r="D37" s="6"/>
      <c r="E37" s="6"/>
      <c r="F37" s="6"/>
      <c r="G37" s="6"/>
      <c r="H37" s="6"/>
      <c r="I37" s="6"/>
      <c r="J37" s="9">
        <f t="shared" si="0"/>
        <v>300</v>
      </c>
    </row>
    <row r="38" spans="1:10">
      <c r="A38" s="3">
        <v>4351</v>
      </c>
      <c r="B38" s="1" t="s">
        <v>37</v>
      </c>
      <c r="C38" s="9">
        <v>1267.4000000000001</v>
      </c>
      <c r="D38" s="6"/>
      <c r="E38" s="6"/>
      <c r="F38" s="6"/>
      <c r="G38" s="6"/>
      <c r="H38" s="6">
        <v>472.54300000000001</v>
      </c>
      <c r="I38" s="9">
        <v>151</v>
      </c>
      <c r="J38" s="11">
        <f>SUM(C38:I38)</f>
        <v>1890.9430000000002</v>
      </c>
    </row>
    <row r="39" spans="1:10">
      <c r="A39" s="3">
        <v>5212</v>
      </c>
      <c r="B39" s="1" t="s">
        <v>77</v>
      </c>
      <c r="C39" s="9">
        <v>50</v>
      </c>
      <c r="D39" s="6"/>
      <c r="E39" s="6"/>
      <c r="F39" s="6"/>
      <c r="G39" s="6"/>
      <c r="H39" s="6"/>
      <c r="I39" s="9">
        <v>60</v>
      </c>
      <c r="J39" s="9">
        <f>SUM(C39:I39)</f>
        <v>110</v>
      </c>
    </row>
    <row r="40" spans="1:10">
      <c r="A40" s="3">
        <v>5512</v>
      </c>
      <c r="B40" s="1" t="s">
        <v>78</v>
      </c>
      <c r="C40" s="9">
        <v>1809.5</v>
      </c>
      <c r="D40" s="6"/>
      <c r="E40" s="6"/>
      <c r="F40" s="6"/>
      <c r="G40" s="6"/>
      <c r="H40" s="9">
        <v>360</v>
      </c>
      <c r="I40" s="9">
        <v>450</v>
      </c>
      <c r="J40" s="9">
        <f>SUM(C40:I40)</f>
        <v>2619.5</v>
      </c>
    </row>
    <row r="41" spans="1:10">
      <c r="A41" s="3"/>
      <c r="B41" s="1" t="s">
        <v>79</v>
      </c>
      <c r="C41" s="6"/>
      <c r="D41" s="6"/>
      <c r="E41" s="6"/>
      <c r="F41" s="6"/>
      <c r="G41" s="6"/>
      <c r="H41" s="6"/>
      <c r="I41" s="6"/>
      <c r="J41" s="9"/>
    </row>
    <row r="42" spans="1:10">
      <c r="A42" s="3"/>
      <c r="B42" s="6" t="s">
        <v>80</v>
      </c>
      <c r="C42" s="6"/>
      <c r="D42" s="6"/>
      <c r="E42" s="6"/>
      <c r="F42" s="6"/>
      <c r="G42" s="6"/>
      <c r="H42" s="6"/>
      <c r="I42" s="6"/>
      <c r="J42" s="9"/>
    </row>
    <row r="43" spans="1:10">
      <c r="A43" s="3"/>
      <c r="B43" s="1" t="s">
        <v>81</v>
      </c>
      <c r="C43" s="6"/>
      <c r="D43" s="6"/>
      <c r="E43" s="6"/>
      <c r="F43" s="6"/>
      <c r="G43" s="6"/>
      <c r="H43" s="6"/>
      <c r="I43" s="6"/>
      <c r="J43" s="9"/>
    </row>
    <row r="44" spans="1:10">
      <c r="A44" s="3"/>
      <c r="B44" s="1" t="s">
        <v>82</v>
      </c>
      <c r="C44" s="6"/>
      <c r="D44" s="6"/>
      <c r="E44" s="6"/>
      <c r="F44" s="6"/>
      <c r="G44" s="6"/>
      <c r="H44" s="6"/>
      <c r="I44" s="6"/>
      <c r="J44" s="9"/>
    </row>
    <row r="45" spans="1:10">
      <c r="A45" s="3">
        <v>5311</v>
      </c>
      <c r="B45" s="1" t="s">
        <v>83</v>
      </c>
      <c r="C45" s="9">
        <v>15</v>
      </c>
      <c r="D45" s="6"/>
      <c r="E45" s="6"/>
      <c r="F45" s="6"/>
      <c r="G45" s="6"/>
      <c r="H45" s="9">
        <v>18</v>
      </c>
      <c r="I45" s="9">
        <v>18.3</v>
      </c>
      <c r="J45" s="9">
        <f>SUM(C45:I45)</f>
        <v>51.3</v>
      </c>
    </row>
    <row r="46" spans="1:10">
      <c r="A46" s="3">
        <v>6112</v>
      </c>
      <c r="B46" s="1" t="s">
        <v>84</v>
      </c>
      <c r="C46" s="9">
        <v>1314</v>
      </c>
      <c r="D46" s="6"/>
      <c r="E46" s="6"/>
      <c r="F46" s="6"/>
      <c r="G46" s="6"/>
      <c r="H46" s="6"/>
      <c r="I46" s="6"/>
      <c r="J46" s="9">
        <f>C46+D46+E46+F46</f>
        <v>1314</v>
      </c>
    </row>
    <row r="47" spans="1:10">
      <c r="A47" s="3">
        <v>6171</v>
      </c>
      <c r="B47" s="1" t="s">
        <v>85</v>
      </c>
      <c r="C47" s="9">
        <v>11182</v>
      </c>
      <c r="D47" s="6"/>
      <c r="E47" s="6"/>
      <c r="F47" s="6">
        <v>10.9634</v>
      </c>
      <c r="G47" s="9">
        <v>25.4</v>
      </c>
      <c r="H47" s="9">
        <v>0</v>
      </c>
      <c r="I47" s="9"/>
      <c r="J47" s="21">
        <f>SUM(C47:H47)</f>
        <v>11218.3634</v>
      </c>
    </row>
    <row r="48" spans="1:10">
      <c r="A48" s="3">
        <v>6310</v>
      </c>
      <c r="B48" s="1" t="s">
        <v>86</v>
      </c>
      <c r="C48" s="9">
        <v>182</v>
      </c>
      <c r="D48" s="6"/>
      <c r="E48" s="6"/>
      <c r="F48" s="6"/>
      <c r="G48" s="6"/>
      <c r="H48" s="6"/>
      <c r="I48" s="6"/>
      <c r="J48" s="9">
        <f>C48+D48+E48+F48</f>
        <v>182</v>
      </c>
    </row>
    <row r="49" spans="1:10">
      <c r="A49" s="3">
        <v>6320</v>
      </c>
      <c r="B49" s="1" t="s">
        <v>87</v>
      </c>
      <c r="C49" s="9">
        <v>170</v>
      </c>
      <c r="D49" s="6"/>
      <c r="E49" s="6"/>
      <c r="F49" s="6"/>
      <c r="G49" s="6"/>
      <c r="H49" s="6"/>
      <c r="I49" s="6"/>
      <c r="J49" s="9">
        <f>C49+D49+E49+F49</f>
        <v>170</v>
      </c>
    </row>
    <row r="50" spans="1:10">
      <c r="A50" s="3">
        <v>6330</v>
      </c>
      <c r="B50" s="1" t="s">
        <v>88</v>
      </c>
      <c r="C50" s="9">
        <v>407</v>
      </c>
      <c r="D50" s="6"/>
      <c r="E50" s="6"/>
      <c r="F50" s="6"/>
      <c r="G50" s="6"/>
      <c r="H50" s="6"/>
      <c r="I50" s="6"/>
      <c r="J50" s="9">
        <f>C50+D50+E50+F50</f>
        <v>407</v>
      </c>
    </row>
    <row r="51" spans="1:10">
      <c r="A51" s="3">
        <v>6399</v>
      </c>
      <c r="B51" s="1" t="s">
        <v>89</v>
      </c>
      <c r="C51" s="9">
        <v>1475</v>
      </c>
      <c r="D51" s="6"/>
      <c r="E51" s="6"/>
      <c r="F51" s="6"/>
      <c r="G51" s="6"/>
      <c r="H51" s="6"/>
      <c r="I51" s="6">
        <v>1450.27</v>
      </c>
      <c r="J51" s="9">
        <f>SUM(C51:I51)</f>
        <v>2925.27</v>
      </c>
    </row>
    <row r="52" spans="1:10" s="5" customFormat="1">
      <c r="A52" s="8">
        <v>6409</v>
      </c>
      <c r="B52" s="6" t="s">
        <v>94</v>
      </c>
      <c r="C52" s="9"/>
      <c r="D52" s="6"/>
      <c r="E52" s="6"/>
      <c r="F52" s="9">
        <v>59</v>
      </c>
      <c r="G52" s="9"/>
      <c r="H52" s="9"/>
      <c r="I52" s="9"/>
      <c r="J52" s="9">
        <f>C52+D52+E52+F52</f>
        <v>59</v>
      </c>
    </row>
    <row r="53" spans="1:10" ht="15.75">
      <c r="A53" s="2" t="s">
        <v>90</v>
      </c>
      <c r="B53" s="2"/>
      <c r="C53" s="10">
        <f>SUM(SUM(C3:C51))</f>
        <v>62295.790000000008</v>
      </c>
      <c r="D53" s="10">
        <f>SUM(SUM(D3:D51))</f>
        <v>233.4</v>
      </c>
      <c r="E53" s="10">
        <f>SUM(SUM(E3:E51))</f>
        <v>242</v>
      </c>
      <c r="F53" s="20">
        <f>SUM(SUM(F3:F52))</f>
        <v>187.46340000000001</v>
      </c>
      <c r="G53" s="10">
        <f>SUM(G8:G52)</f>
        <v>238.4</v>
      </c>
      <c r="H53" s="20">
        <f>SUM(H6:H52)</f>
        <v>7595.7235999999994</v>
      </c>
      <c r="I53" s="20">
        <f>SUM(I6:I52)</f>
        <v>3428.2345999999998</v>
      </c>
      <c r="J53" s="20">
        <f>SUM(J4:J52)</f>
        <v>74221.011600000013</v>
      </c>
    </row>
    <row r="54" spans="1:10">
      <c r="A54" s="6"/>
      <c r="B54" s="29" t="s">
        <v>97</v>
      </c>
      <c r="C54" s="30">
        <v>42732</v>
      </c>
      <c r="D54" s="30">
        <v>42753</v>
      </c>
      <c r="E54" s="30">
        <v>42781</v>
      </c>
      <c r="F54" s="30">
        <v>42821</v>
      </c>
      <c r="G54" s="30">
        <v>42858</v>
      </c>
      <c r="H54" s="30">
        <v>42872</v>
      </c>
      <c r="I54" s="30">
        <v>42914</v>
      </c>
      <c r="J54" s="39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2017-05-23T11:32:47Z</cp:lastPrinted>
  <dcterms:created xsi:type="dcterms:W3CDTF">2017-04-05T08:47:15Z</dcterms:created>
  <dcterms:modified xsi:type="dcterms:W3CDTF">2017-07-20T11:45:23Z</dcterms:modified>
</cp:coreProperties>
</file>