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defaultThemeVersion="124226"/>
  <bookViews>
    <workbookView xWindow="-120" yWindow="-120" windowWidth="29040" windowHeight="15720"/>
  </bookViews>
  <sheets>
    <sheet name="rozpočet dle tříd" sheetId="42" r:id="rId1"/>
    <sheet name="příjmy podrobné   2026  " sheetId="39" r:id="rId2"/>
    <sheet name="výdaje  podrobné 2026 " sheetId="31" r:id="rId3"/>
  </sheets>
  <definedNames>
    <definedName name="_xlnm._FilterDatabase" localSheetId="1" hidden="1">'příjmy podrobné   2026  '!$A$3:$E$78</definedName>
    <definedName name="_xlnm._FilterDatabase" localSheetId="2" hidden="1">'výdaje  podrobné 2026 '!$2:$299</definedName>
    <definedName name="_xlnm.Print_Titles" localSheetId="1">'příjmy podrobné   2026  '!$1:$3</definedName>
    <definedName name="_xlnm.Print_Titles" localSheetId="2">'výdaje  podrobné 2026 '!$1:$2</definedName>
    <definedName name="_xlnm.Print_Area" localSheetId="2">'výdaje  podrobné 2026 '!$A$2:$F$297</definedName>
  </definedNames>
  <calcPr calcId="144525"/>
</workbook>
</file>

<file path=xl/calcChain.xml><?xml version="1.0" encoding="utf-8"?>
<calcChain xmlns="http://schemas.openxmlformats.org/spreadsheetml/2006/main">
  <c r="C93" i="42" l="1"/>
  <c r="E85" i="39"/>
  <c r="F160" i="31"/>
  <c r="F163" i="31" l="1"/>
  <c r="F129" i="31"/>
  <c r="E21" i="39" l="1"/>
  <c r="F34" i="31" l="1"/>
  <c r="F31" i="31"/>
  <c r="F28" i="31"/>
  <c r="E297" i="31" l="1"/>
  <c r="F3" i="31"/>
  <c r="XFD3" i="31" s="1"/>
  <c r="F295" i="31" l="1"/>
  <c r="E92" i="39" l="1"/>
  <c r="E80" i="39"/>
  <c r="E78" i="39"/>
  <c r="E87" i="39" s="1"/>
  <c r="E94" i="39" l="1"/>
  <c r="E298" i="31" s="1"/>
  <c r="E299" i="31" s="1"/>
  <c r="F292" i="31" l="1"/>
  <c r="F10" i="31" l="1"/>
  <c r="F157" i="31"/>
  <c r="F197" i="31" l="1"/>
  <c r="F290" i="31" l="1"/>
  <c r="F288" i="31"/>
  <c r="F285" i="31"/>
  <c r="F248" i="31"/>
  <c r="F244" i="31"/>
  <c r="F223" i="31"/>
  <c r="F220" i="31"/>
  <c r="F217" i="31"/>
  <c r="F215" i="31"/>
  <c r="F195" i="31"/>
  <c r="F193" i="31"/>
  <c r="F191" i="31"/>
  <c r="F189" i="31"/>
  <c r="F153" i="31"/>
  <c r="F149" i="31"/>
  <c r="F143" i="31"/>
  <c r="F133" i="31"/>
  <c r="F131" i="31"/>
  <c r="F118" i="31"/>
  <c r="F115" i="31"/>
  <c r="F113" i="31"/>
  <c r="F102" i="31"/>
  <c r="F99" i="31"/>
  <c r="F97" i="31"/>
  <c r="F95" i="31"/>
  <c r="F92" i="31"/>
  <c r="F82" i="31"/>
  <c r="F62" i="31"/>
  <c r="F48" i="31"/>
  <c r="F37" i="31"/>
  <c r="F22" i="31"/>
  <c r="F18" i="31"/>
  <c r="F16" i="31"/>
  <c r="F6" i="31"/>
  <c r="F297" i="31" l="1"/>
</calcChain>
</file>

<file path=xl/sharedStrings.xml><?xml version="1.0" encoding="utf-8"?>
<sst xmlns="http://schemas.openxmlformats.org/spreadsheetml/2006/main" count="469" uniqueCount="354">
  <si>
    <t>§</t>
  </si>
  <si>
    <t>daň z příjmů právnických osob za obce</t>
  </si>
  <si>
    <t>Daňové příjmy:</t>
  </si>
  <si>
    <t>Zemědělství</t>
  </si>
  <si>
    <t>z pronájmu pozemků</t>
  </si>
  <si>
    <t>Lesnictví</t>
  </si>
  <si>
    <t>pronájem-Lesy Staňkov s.r.o.</t>
  </si>
  <si>
    <t>Pitná voda</t>
  </si>
  <si>
    <t>pronájem</t>
  </si>
  <si>
    <t>Odvádění a čištění odpadních vod</t>
  </si>
  <si>
    <t>MŠ</t>
  </si>
  <si>
    <t>pronájem budovy</t>
  </si>
  <si>
    <t>ZUŠ</t>
  </si>
  <si>
    <t>Kino</t>
  </si>
  <si>
    <t>vstupné</t>
  </si>
  <si>
    <t>Knihovna</t>
  </si>
  <si>
    <t>půjčovné</t>
  </si>
  <si>
    <t>Kultura</t>
  </si>
  <si>
    <t>ze vstupu</t>
  </si>
  <si>
    <t>prodej knih a odznaků</t>
  </si>
  <si>
    <t>z pronájmu</t>
  </si>
  <si>
    <t>Listovka Staňkovsko</t>
  </si>
  <si>
    <t>sponzorství, inzerce</t>
  </si>
  <si>
    <t>Sportovní zařízení</t>
  </si>
  <si>
    <t>nájem - nové hřiště pod LD</t>
  </si>
  <si>
    <t>nájem - TJ Sokol Krchleby, FK Staňkov</t>
  </si>
  <si>
    <t>Zdravotnictví</t>
  </si>
  <si>
    <t>nájem</t>
  </si>
  <si>
    <t>Bytové hospodářství</t>
  </si>
  <si>
    <t>Nebytové hospodářství</t>
  </si>
  <si>
    <t xml:space="preserve">pronájem nebyt. prostor </t>
  </si>
  <si>
    <t>Pohřebnictví</t>
  </si>
  <si>
    <t>pronájem pozemků - hroby</t>
  </si>
  <si>
    <t xml:space="preserve">Pronájem inženýr . sítí </t>
  </si>
  <si>
    <t>pronájem plynáren.zařízení</t>
  </si>
  <si>
    <t>Sběr a svoz komunálního odpadu</t>
  </si>
  <si>
    <t>pronájem kontejnerů</t>
  </si>
  <si>
    <t>Sběr a svoz tříděného odpadu</t>
  </si>
  <si>
    <t>Pečovatelská služba</t>
  </si>
  <si>
    <t>za služby občanům</t>
  </si>
  <si>
    <t>Činnost místní správy</t>
  </si>
  <si>
    <t>náklady řízení</t>
  </si>
  <si>
    <t>věcná břemena</t>
  </si>
  <si>
    <t>Finanční operace</t>
  </si>
  <si>
    <t>úroky</t>
  </si>
  <si>
    <t>Nedaňové příjmy</t>
  </si>
  <si>
    <t>Kapitálové příjmy</t>
  </si>
  <si>
    <t>Dotace</t>
  </si>
  <si>
    <t>Příjmy celkem</t>
  </si>
  <si>
    <t>přebyt.hospodaření</t>
  </si>
  <si>
    <t>Splátky úvěrů</t>
  </si>
  <si>
    <t>Financování celkem</t>
  </si>
  <si>
    <t>Příjmy + financování</t>
  </si>
  <si>
    <t>Silnice</t>
  </si>
  <si>
    <t>dopravní značení</t>
  </si>
  <si>
    <t>Silniční doprava - obslužnost</t>
  </si>
  <si>
    <t>materiál</t>
  </si>
  <si>
    <t>Odvádění a čištění odp. vod</t>
  </si>
  <si>
    <t>příspěvek na provoz</t>
  </si>
  <si>
    <t>ZŠ</t>
  </si>
  <si>
    <t xml:space="preserve">vodné             </t>
  </si>
  <si>
    <t>plyn</t>
  </si>
  <si>
    <t>opravy + udržování</t>
  </si>
  <si>
    <t>zdrav.poj.  9%</t>
  </si>
  <si>
    <t>nákup knih</t>
  </si>
  <si>
    <t>poštovné</t>
  </si>
  <si>
    <t>telefony</t>
  </si>
  <si>
    <t>přísp. SKIP</t>
  </si>
  <si>
    <t>cestovné</t>
  </si>
  <si>
    <t>opravy</t>
  </si>
  <si>
    <t>vodné</t>
  </si>
  <si>
    <t>pohoštění</t>
  </si>
  <si>
    <t>školení</t>
  </si>
  <si>
    <t>autorská práva</t>
  </si>
  <si>
    <t>Registrované církve</t>
  </si>
  <si>
    <t>příspěvek - oprava kostela</t>
  </si>
  <si>
    <t>Místní rozhlas</t>
  </si>
  <si>
    <t xml:space="preserve">provoz+údržba </t>
  </si>
  <si>
    <t>Listovka "Staňkovsko"</t>
  </si>
  <si>
    <t>Činnost SPOZ</t>
  </si>
  <si>
    <t>noviny jubilantům</t>
  </si>
  <si>
    <t>Tělovýchova</t>
  </si>
  <si>
    <t>Dětská hřiště</t>
  </si>
  <si>
    <t>drobné vybavení</t>
  </si>
  <si>
    <t>úroky placené (z úvěrů)</t>
  </si>
  <si>
    <t>Veřejné osvětlení</t>
  </si>
  <si>
    <t>Výstavba a údržba míst. inženýr. sítí</t>
  </si>
  <si>
    <t>Hřbitov</t>
  </si>
  <si>
    <t>Územní plánování</t>
  </si>
  <si>
    <t>geometrické plány</t>
  </si>
  <si>
    <t>povin.pojistné na úrazové pojištění</t>
  </si>
  <si>
    <t>pohon.hmoty a maziva</t>
  </si>
  <si>
    <t>pojištění vozidel</t>
  </si>
  <si>
    <t>Veřejná zeleň</t>
  </si>
  <si>
    <t>teplo</t>
  </si>
  <si>
    <t>refundace mezd</t>
  </si>
  <si>
    <t>ochranné pomůcky</t>
  </si>
  <si>
    <t>kamerový systém  - údržba</t>
  </si>
  <si>
    <t>Zastupitelstvo obce</t>
  </si>
  <si>
    <t>odměny členů zastupitelstva</t>
  </si>
  <si>
    <t>sociální poj.</t>
  </si>
  <si>
    <t>Místní správa</t>
  </si>
  <si>
    <t xml:space="preserve">opravy </t>
  </si>
  <si>
    <t>občerstvení</t>
  </si>
  <si>
    <t>STMOÚ (tajemníci)</t>
  </si>
  <si>
    <t>daň z  nemovitosti + správní poplatky</t>
  </si>
  <si>
    <t>soc.f.</t>
  </si>
  <si>
    <t>příspěvky na stravu</t>
  </si>
  <si>
    <t>dar odborové organizaci</t>
  </si>
  <si>
    <t>Bankovní poplatky a úroky</t>
  </si>
  <si>
    <t>bankovní poplatky</t>
  </si>
  <si>
    <t>Pojištění majetku (ne aut)</t>
  </si>
  <si>
    <t>Odvod do sociálního fondu</t>
  </si>
  <si>
    <t>Výdaje celkem</t>
  </si>
  <si>
    <t>soc.poj.  24,8%</t>
  </si>
  <si>
    <t>služby</t>
  </si>
  <si>
    <t>voda</t>
  </si>
  <si>
    <t>benzín</t>
  </si>
  <si>
    <t>pojištění auto</t>
  </si>
  <si>
    <t>časopis</t>
  </si>
  <si>
    <t>Krizová opatření</t>
  </si>
  <si>
    <t>Ochrana obyvatelstva</t>
  </si>
  <si>
    <t>obuv zdravotní</t>
  </si>
  <si>
    <t>soc.fond -splátky půjček</t>
  </si>
  <si>
    <t xml:space="preserve">nájemné bankomaty </t>
  </si>
  <si>
    <t>opravy vozidel</t>
  </si>
  <si>
    <t>popis</t>
  </si>
  <si>
    <t>částka</t>
  </si>
  <si>
    <t>pozn.</t>
  </si>
  <si>
    <t>úroky z úvěrů</t>
  </si>
  <si>
    <t>Výkup pozemků a nemovitosí</t>
  </si>
  <si>
    <t>Bezpečnost a veřejný pořádek</t>
  </si>
  <si>
    <t>položka</t>
  </si>
  <si>
    <t>elektřina</t>
  </si>
  <si>
    <t xml:space="preserve">činnost </t>
  </si>
  <si>
    <t xml:space="preserve">nein.dot.ze SR -na výkon st.správy </t>
  </si>
  <si>
    <t>výdaje na tisk Staňkovsko</t>
  </si>
  <si>
    <t xml:space="preserve">ost. služby </t>
  </si>
  <si>
    <t>Sběr a svoz komunál. odpadu</t>
  </si>
  <si>
    <t>oprava auta</t>
  </si>
  <si>
    <t xml:space="preserve">telefony </t>
  </si>
  <si>
    <t>úroky placeno - ČS</t>
  </si>
  <si>
    <t>za třídění - Ekokom</t>
  </si>
  <si>
    <t>provozní výnosy</t>
  </si>
  <si>
    <t>převody k rozpočt. účtům – soc. Fond</t>
  </si>
  <si>
    <t>hlášení, kopírování</t>
  </si>
  <si>
    <t>Územní rozvoj</t>
  </si>
  <si>
    <t>odvoz kontejnerů (Rumpold)</t>
  </si>
  <si>
    <t>tvorba rezervy na živelné pohromy</t>
  </si>
  <si>
    <t xml:space="preserve">vratka - dotace volby </t>
  </si>
  <si>
    <t xml:space="preserve">příjmy </t>
  </si>
  <si>
    <t>rozdíl</t>
  </si>
  <si>
    <t xml:space="preserve">přednášky </t>
  </si>
  <si>
    <t>internet – gynekologie</t>
  </si>
  <si>
    <t>servis, služby</t>
  </si>
  <si>
    <t xml:space="preserve">odvod  DPH </t>
  </si>
  <si>
    <t xml:space="preserve">materiál </t>
  </si>
  <si>
    <t>Evid soft</t>
  </si>
  <si>
    <t>opravy chodníků</t>
  </si>
  <si>
    <t>telefon</t>
  </si>
  <si>
    <t>služby,vsypy,ulož.uren</t>
  </si>
  <si>
    <t xml:space="preserve">kluziště pronájem </t>
  </si>
  <si>
    <t>suma v Kč</t>
  </si>
  <si>
    <t>částka v Kč</t>
  </si>
  <si>
    <t>Příjmy TS</t>
  </si>
  <si>
    <t>nein.dot.od obcí (přestupky), sb.dvůr</t>
  </si>
  <si>
    <t>pokuty</t>
  </si>
  <si>
    <t>přísp. organizacím (sport. spolky – na činnost)</t>
  </si>
  <si>
    <t>nájem svítidel VO</t>
  </si>
  <si>
    <t xml:space="preserve">nákup pozemků </t>
  </si>
  <si>
    <t>programové vybavení</t>
  </si>
  <si>
    <t>oplocení, pojezdová vrata  "Ohrada"</t>
  </si>
  <si>
    <t>opravy a udržování</t>
  </si>
  <si>
    <t>splátky půjček ze soc. fondu</t>
  </si>
  <si>
    <t xml:space="preserve"> </t>
  </si>
  <si>
    <t xml:space="preserve">garáže na hřišti (technické služby) </t>
  </si>
  <si>
    <t>opravy - revize</t>
  </si>
  <si>
    <t>služby, údržba hřbitova</t>
  </si>
  <si>
    <t>obnova (kácení+výsadba, bolševník, sekání trávy)</t>
  </si>
  <si>
    <t xml:space="preserve">plyn </t>
  </si>
  <si>
    <t xml:space="preserve">revize mostů a lávek </t>
  </si>
  <si>
    <t>náklady na linky Integr. doprava Plz. Kraje</t>
  </si>
  <si>
    <t>mýtné</t>
  </si>
  <si>
    <t>Daň z příjmů fyz.osob ze závislé činnosti</t>
  </si>
  <si>
    <t>Daň z příjmů fyz.osob - podnikatelé</t>
  </si>
  <si>
    <t>Daň z příjmů fyz.osob - z kap.výnosů</t>
  </si>
  <si>
    <t>Daň z příjmů právnických osob</t>
  </si>
  <si>
    <t>Daň z příjmů právnických osob za obce</t>
  </si>
  <si>
    <t>Daň z přidané hodnoty</t>
  </si>
  <si>
    <t>Odvod za odnětí zeměd. půdy</t>
  </si>
  <si>
    <t>Popl. za komunál. odpad - občané</t>
  </si>
  <si>
    <t>Popl. ze psů</t>
  </si>
  <si>
    <t>Popl.za užívání veřejného prostranství</t>
  </si>
  <si>
    <t>Daň z nemovitosti</t>
  </si>
  <si>
    <t>Správní poplatky: staveb.povolení</t>
  </si>
  <si>
    <t>Sp.p.rybářské lístky</t>
  </si>
  <si>
    <t>Daň z hazardních her s výj. NPI</t>
  </si>
  <si>
    <t>revize</t>
  </si>
  <si>
    <t xml:space="preserve">vodné </t>
  </si>
  <si>
    <t>Jankovského 15</t>
  </si>
  <si>
    <t xml:space="preserve">nákup služeb - revize... </t>
  </si>
  <si>
    <t xml:space="preserve">servisní smlouva </t>
  </si>
  <si>
    <r>
      <t xml:space="preserve">Dílčí daň z technických her </t>
    </r>
    <r>
      <rPr>
        <i/>
        <sz val="12"/>
        <color theme="1"/>
        <rFont val="Arial"/>
        <family val="2"/>
        <charset val="238"/>
      </rPr>
      <t>NPI</t>
    </r>
  </si>
  <si>
    <t>tis. Kč</t>
  </si>
  <si>
    <t>Sejmuto:</t>
  </si>
  <si>
    <t>Schváleno:</t>
  </si>
  <si>
    <t xml:space="preserve">Nein.dot.ze SR -na výkon st.správy </t>
  </si>
  <si>
    <t>Nein.dot.od obcí (přestupky), sb.dvůr</t>
  </si>
  <si>
    <t>Převody k rozpočt. účtům – soc. Fond</t>
  </si>
  <si>
    <t>Přebyt.hospodaření</t>
  </si>
  <si>
    <t>Položka</t>
  </si>
  <si>
    <t>Investice a opravy (dle přílohy)</t>
  </si>
  <si>
    <t>Provoz</t>
  </si>
  <si>
    <t>z toho:</t>
  </si>
  <si>
    <t>Financování</t>
  </si>
  <si>
    <t>1xxx</t>
  </si>
  <si>
    <t>2xxx</t>
  </si>
  <si>
    <t>3xxx</t>
  </si>
  <si>
    <t>4xxx</t>
  </si>
  <si>
    <t>Převod  do SF</t>
  </si>
  <si>
    <t>Příspěvek na činnost Mateřské školy Staňkov</t>
  </si>
  <si>
    <t>Přijaté transfery/ Dotace</t>
  </si>
  <si>
    <t xml:space="preserve">Daňové </t>
  </si>
  <si>
    <t xml:space="preserve">Nedaňové </t>
  </si>
  <si>
    <t>Kapitálové</t>
  </si>
  <si>
    <t>PŘÍJMY CELKEM</t>
  </si>
  <si>
    <t xml:space="preserve">VÝDAJE CELKEM </t>
  </si>
  <si>
    <t>SALDO ROZPOČTU (PŘÍJMY -VÝDAJE)</t>
  </si>
  <si>
    <t>VÝDAJE</t>
  </si>
  <si>
    <t>PŘÍJMY + FINANCOVÁNÍ</t>
  </si>
  <si>
    <t>činnost</t>
  </si>
  <si>
    <t>INVESTICE A OPRAVY</t>
  </si>
  <si>
    <t>Rozklikávací rozpočty minulých let, včetně plnění jsou zveřejněné na internetu viz https://minitor.statnipokladna.cz</t>
  </si>
  <si>
    <t>PŘÍJMY</t>
  </si>
  <si>
    <t>Příspěvek na činnost Základní školy Staňkov</t>
  </si>
  <si>
    <t>Příspěvek na činnost Základní umělecké školy Staňkov</t>
  </si>
  <si>
    <t>Soc.fond - splátky půjček</t>
  </si>
  <si>
    <t>poĺožka</t>
  </si>
  <si>
    <t>příspěvek</t>
  </si>
  <si>
    <t xml:space="preserve">Pomoc zdravotně postiženým </t>
  </si>
  <si>
    <t>Úvěr</t>
  </si>
  <si>
    <t>elektromobil</t>
  </si>
  <si>
    <t>pronájem kanceláře - Lesy Staňkov s.r.o.</t>
  </si>
  <si>
    <t>doprava, montáže,…</t>
  </si>
  <si>
    <t>č.p.,psí známky</t>
  </si>
  <si>
    <t>výkon činnosti odbor. les. hopodáře</t>
  </si>
  <si>
    <t>údržba komunikací + posyp</t>
  </si>
  <si>
    <t>opravy a udržování vodovodů - Chvak</t>
  </si>
  <si>
    <t>úroky SFŽP, úroky CHVAK (předpl. nájemné)</t>
  </si>
  <si>
    <t>rozbory odpad.vod</t>
  </si>
  <si>
    <t>ost. služby - půjčovné</t>
  </si>
  <si>
    <t>přísp. Fondu kinematografie</t>
  </si>
  <si>
    <t>povin. pojistné na úrazové pojištění 4,2  ‰</t>
  </si>
  <si>
    <t>telefony, internet</t>
  </si>
  <si>
    <t>úroky úvěr</t>
  </si>
  <si>
    <t>člen. přísp. Svazku Domažlicko</t>
  </si>
  <si>
    <t>příspěvek - Charita</t>
  </si>
  <si>
    <t>dary - vítání obč., zlaté svatby</t>
  </si>
  <si>
    <t>opravy (výtahy), údržba</t>
  </si>
  <si>
    <t>poplatky OSA (ochran. svaz autorský)</t>
  </si>
  <si>
    <t>úroky z hyp. úvěrů (b.j. za poštou) byt. družstvo</t>
  </si>
  <si>
    <t>služby - revize + přeložky</t>
  </si>
  <si>
    <t xml:space="preserve">územní plán - rozšíření </t>
  </si>
  <si>
    <t>soc. poj.  24,8%</t>
  </si>
  <si>
    <t>zdrav. poj.  9%</t>
  </si>
  <si>
    <t>povin. pojistné na úrazové pojištění  4,2  ‰</t>
  </si>
  <si>
    <t>ochran. pomůcky</t>
  </si>
  <si>
    <t>knihy, časopisy,…</t>
  </si>
  <si>
    <t>materiál – náhr. díly</t>
  </si>
  <si>
    <t>pohon. hmoty a maziva</t>
  </si>
  <si>
    <t>ost. služby - stravenky, revize,..</t>
  </si>
  <si>
    <t>stravné - služeb. cesty</t>
  </si>
  <si>
    <t>spalovna Chotíkov, odvoz odpadu (Zpč.KS), sběrný dvůr AVE</t>
  </si>
  <si>
    <t>soc .poj.  24,8%</t>
  </si>
  <si>
    <t>prádlo, obuv,…</t>
  </si>
  <si>
    <t>monitoring (var. systém)</t>
  </si>
  <si>
    <t xml:space="preserve">dezinfekce, materiál </t>
  </si>
  <si>
    <t>rozšíření kamer. systému</t>
  </si>
  <si>
    <t>zdrav. poj.</t>
  </si>
  <si>
    <t>refundace - soc. a zdrav. poj.</t>
  </si>
  <si>
    <t>oděv ,obuv</t>
  </si>
  <si>
    <t>knihy, časopisy, tisk,..</t>
  </si>
  <si>
    <t>havar. poj. TATRA + úrazové (členové)</t>
  </si>
  <si>
    <t>revize, TK, emise, zdrav. prohl.</t>
  </si>
  <si>
    <t>soc. poj.</t>
  </si>
  <si>
    <t>právní služby + audit, znalec. posudky</t>
  </si>
  <si>
    <t>Gordic, Vita</t>
  </si>
  <si>
    <t>služby (revize, TK, emise, obědy, znal. p., exekuce,...)</t>
  </si>
  <si>
    <t>Svazek měst a obcí ČR - čl. přísp.</t>
  </si>
  <si>
    <t>Svazek měst a obcí Plzeňského kraje - člen. přísp.</t>
  </si>
  <si>
    <t>příspěvky na kulturu, sport, výročí, dovolené, penzijní přípojistění,..)</t>
  </si>
  <si>
    <t>půjčky ze soc. fondu</t>
  </si>
  <si>
    <t>čl. příspěvek – Vodohospodář. svazek Domažl.</t>
  </si>
  <si>
    <t>Ost. fin. operace</t>
  </si>
  <si>
    <t>Finan. vypořádání</t>
  </si>
  <si>
    <t>Ost. záležitosti pozemních komunikací</t>
  </si>
  <si>
    <t>nemovitost č.p 131.  Plzeňská</t>
  </si>
  <si>
    <t>investiční dotace Chodníky Ohučov</t>
  </si>
  <si>
    <t>vratky - parcely Ohučov</t>
  </si>
  <si>
    <t>CT 3 Vránov  5</t>
  </si>
  <si>
    <t>Chodníky Ohučov</t>
  </si>
  <si>
    <t>Rozpočet příjmů 2026 v Kč - Návrh</t>
  </si>
  <si>
    <t>Rozpočet výdajů 2026 v Kč   - Návrh</t>
  </si>
  <si>
    <t>ROZPOČET  MĚSTA  NA  ROK   2026 - NÁVRH</t>
  </si>
  <si>
    <t>Vyvěšeno: 14.11.2025</t>
  </si>
  <si>
    <t>nájemné (auta, kopírka)</t>
  </si>
  <si>
    <t>rekonstrukce CT3 Vránov</t>
  </si>
  <si>
    <t>Investiční dotace Chodníky Ohučov</t>
  </si>
  <si>
    <t>územní plán</t>
  </si>
  <si>
    <t>nákup pozemků</t>
  </si>
  <si>
    <t>kamerový systém</t>
  </si>
  <si>
    <t>Čerpaní úvěru</t>
  </si>
  <si>
    <t xml:space="preserve"> Celkem</t>
  </si>
  <si>
    <t>Soukenická, Václavská</t>
  </si>
  <si>
    <t xml:space="preserve">zasíťování OZ - Ohučov, Krchleby </t>
  </si>
  <si>
    <t>zasíťování, Krchleby -  podíl města</t>
  </si>
  <si>
    <t>rekonstrukce chodníky - Soukenická, Václavská</t>
  </si>
  <si>
    <t>rekonstrukce chodníky - Ohučov</t>
  </si>
  <si>
    <t xml:space="preserve">kulturní akce </t>
  </si>
  <si>
    <t xml:space="preserve">pouť </t>
  </si>
  <si>
    <t>praní ubrusů, kontr. has. přístr.</t>
  </si>
  <si>
    <t>Sp.p.,ost.</t>
  </si>
  <si>
    <t>Sp.p.czech point</t>
  </si>
  <si>
    <t>příspěvek na platy nepedagog. zam. vč. ONIV</t>
  </si>
  <si>
    <t>příspěvek na platy nepedag. zam. vč. ONIV</t>
  </si>
  <si>
    <t>Kultura + Lidový dům</t>
  </si>
  <si>
    <t>drobný hmotný majetek</t>
  </si>
  <si>
    <t>ostatní osobní náklady</t>
  </si>
  <si>
    <t>Mikroregion Radbuza</t>
  </si>
  <si>
    <t>Lidový dům - čerpání úvěru na dokončení rekon.</t>
  </si>
  <si>
    <t>úvěr</t>
  </si>
  <si>
    <t>Komunitní centrum - stará radnice</t>
  </si>
  <si>
    <t xml:space="preserve">drobný hmotný majetek - vybavení </t>
  </si>
  <si>
    <t xml:space="preserve">Senioři Staňkovska z. s. </t>
  </si>
  <si>
    <t>příspěvek - okapy - oprava střechy ZŠ</t>
  </si>
  <si>
    <t>přístavba č. p. 367 (řezník)</t>
  </si>
  <si>
    <t xml:space="preserve">náměstí - čerpání úvěru na PD, zahájení rekons. </t>
  </si>
  <si>
    <t>Sokolovna - čerpání úvěru na zahájení rekons.</t>
  </si>
  <si>
    <t>Technické služby + Správa budov</t>
  </si>
  <si>
    <t>Požární ochrana - dobrov. has.</t>
  </si>
  <si>
    <t xml:space="preserve">příspěvky na činnost SDH </t>
  </si>
  <si>
    <t>platy</t>
  </si>
  <si>
    <t>ostatní osobní náklady (komise+výbory)</t>
  </si>
  <si>
    <t>fotovoltaická elektrárna MěÚ + ZŠ  z dotace</t>
  </si>
  <si>
    <t>fotovoltaická elektrárna MěÚ + ZŠ podíl města</t>
  </si>
  <si>
    <t>odvod z hrubých platů</t>
  </si>
  <si>
    <t>nájem (Krchleby - pezemek u aut. zastávky)</t>
  </si>
  <si>
    <t>plat</t>
  </si>
  <si>
    <t>nájemné plyn. lahve</t>
  </si>
  <si>
    <t>rekonstrukce LD - dokončení</t>
  </si>
  <si>
    <t>sokolovna - projektová dokumentace, příprava</t>
  </si>
  <si>
    <t>řeznictví - přístavba</t>
  </si>
  <si>
    <t>náměstí - projektová dokumentace, příprava</t>
  </si>
  <si>
    <t>fotovoltaická elektrárna - MěÚ, ZŠ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</si>
</sst>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&quot;Kč&quot;"/>
    <numFmt numFmtId="165" formatCode="0.000"/>
    <numFmt numFmtId="166" formatCode="#,##0.000\ &quot;Kč&quot;"/>
  </numFmts>
  <fonts count="32" x14ac:knownFonts="1">
    <font>
      <sz val="11"/>
      <color theme="1"/>
      <name val="Calibri"/>
      <family val="2"/>
      <charset val="238"/>
      <scheme val="minor"/>
    </font>
    <font>
      <sz val="1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u/>
      <sz val="10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b/>
      <u/>
      <sz val="14"/>
      <color theme="1"/>
      <name val="Calibri"/>
      <family val="2"/>
      <charset val="238"/>
      <scheme val="minor"/>
    </font>
    <font>
      <b/>
      <u/>
      <sz val="14"/>
      <color theme="1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2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0" fillId="0" borderId="0" xfId="0" applyProtection="1">
      <protection locked="0" hidden="1"/>
    </xf>
    <xf numFmtId="1" fontId="16" fillId="3" borderId="1" xfId="0" applyNumberFormat="1" applyFont="1" applyFill="1" applyBorder="1" applyAlignment="1" applyProtection="1">
      <alignment horizontal="center" vertical="top" textRotation="255"/>
      <protection locked="0" hidden="1"/>
    </xf>
    <xf numFmtId="1" fontId="3" fillId="3" borderId="1" xfId="0" applyNumberFormat="1" applyFont="1" applyFill="1" applyBorder="1" applyAlignment="1" applyProtection="1">
      <alignment horizontal="center" vertical="top"/>
      <protection locked="0" hidden="1"/>
    </xf>
    <xf numFmtId="2" fontId="11" fillId="3" borderId="1" xfId="0" applyNumberFormat="1" applyFont="1" applyFill="1" applyBorder="1" applyAlignment="1" applyProtection="1">
      <alignment vertical="top" wrapText="1"/>
      <protection locked="0" hidden="1"/>
    </xf>
    <xf numFmtId="2" fontId="11" fillId="3" borderId="1" xfId="0" applyNumberFormat="1" applyFont="1" applyFill="1" applyBorder="1" applyAlignment="1" applyProtection="1">
      <alignment vertical="top" shrinkToFit="1"/>
      <protection locked="0" hidden="1"/>
    </xf>
    <xf numFmtId="4" fontId="11" fillId="3" borderId="1" xfId="0" applyNumberFormat="1" applyFont="1" applyFill="1" applyBorder="1" applyAlignment="1" applyProtection="1">
      <alignment vertical="top" wrapText="1"/>
      <protection locked="0" hidden="1"/>
    </xf>
    <xf numFmtId="4" fontId="11" fillId="3" borderId="1" xfId="0" applyNumberFormat="1" applyFont="1" applyFill="1" applyBorder="1" applyAlignment="1" applyProtection="1">
      <alignment horizontal="right" vertical="top" wrapText="1"/>
      <protection locked="0" hidden="1"/>
    </xf>
    <xf numFmtId="1" fontId="16" fillId="2" borderId="1" xfId="0" applyNumberFormat="1" applyFont="1" applyFill="1" applyBorder="1" applyAlignment="1" applyProtection="1">
      <alignment vertical="top" wrapText="1"/>
      <protection locked="0" hidden="1"/>
    </xf>
    <xf numFmtId="1" fontId="11" fillId="2" borderId="1" xfId="0" applyNumberFormat="1" applyFont="1" applyFill="1" applyBorder="1" applyAlignment="1" applyProtection="1">
      <alignment vertical="top" wrapText="1"/>
      <protection locked="0" hidden="1"/>
    </xf>
    <xf numFmtId="2" fontId="11" fillId="2" borderId="1" xfId="0" applyNumberFormat="1" applyFont="1" applyFill="1" applyBorder="1" applyAlignment="1" applyProtection="1">
      <alignment vertical="top" wrapText="1"/>
      <protection locked="0" hidden="1"/>
    </xf>
    <xf numFmtId="2" fontId="11" fillId="2" borderId="1" xfId="0" applyNumberFormat="1" applyFont="1" applyFill="1" applyBorder="1" applyAlignment="1" applyProtection="1">
      <alignment vertical="top" shrinkToFit="1"/>
      <protection locked="0" hidden="1"/>
    </xf>
    <xf numFmtId="4" fontId="11" fillId="2" borderId="1" xfId="0" applyNumberFormat="1" applyFont="1" applyFill="1" applyBorder="1" applyAlignment="1" applyProtection="1">
      <alignment vertical="top" wrapText="1"/>
      <protection locked="0" hidden="1"/>
    </xf>
    <xf numFmtId="4" fontId="11" fillId="2" borderId="1" xfId="0" applyNumberFormat="1" applyFont="1" applyFill="1" applyBorder="1" applyAlignment="1" applyProtection="1">
      <alignment horizontal="right" vertical="top" wrapText="1"/>
      <protection locked="0" hidden="1"/>
    </xf>
    <xf numFmtId="1" fontId="10" fillId="0" borderId="1" xfId="0" applyNumberFormat="1" applyFont="1" applyBorder="1" applyAlignment="1" applyProtection="1">
      <alignment vertical="top" wrapText="1"/>
      <protection locked="0" hidden="1"/>
    </xf>
    <xf numFmtId="2" fontId="10" fillId="0" borderId="1" xfId="0" applyNumberFormat="1" applyFont="1" applyBorder="1" applyAlignment="1" applyProtection="1">
      <alignment vertical="top" wrapText="1"/>
      <protection locked="0" hidden="1"/>
    </xf>
    <xf numFmtId="2" fontId="10" fillId="0" borderId="1" xfId="0" applyNumberFormat="1" applyFont="1" applyBorder="1" applyAlignment="1" applyProtection="1">
      <alignment vertical="top" wrapText="1" shrinkToFit="1"/>
      <protection locked="0" hidden="1"/>
    </xf>
    <xf numFmtId="4" fontId="10" fillId="0" borderId="1" xfId="0" applyNumberFormat="1" applyFont="1" applyBorder="1" applyAlignment="1" applyProtection="1">
      <alignment horizontal="right" vertical="top" wrapText="1"/>
      <protection locked="0" hidden="1"/>
    </xf>
    <xf numFmtId="4" fontId="11" fillId="0" borderId="1" xfId="0" applyNumberFormat="1" applyFont="1" applyBorder="1" applyAlignment="1" applyProtection="1">
      <alignment horizontal="right" vertical="top" wrapText="1"/>
      <protection locked="0" hidden="1"/>
    </xf>
    <xf numFmtId="2" fontId="11" fillId="2" borderId="1" xfId="0" applyNumberFormat="1" applyFont="1" applyFill="1" applyBorder="1" applyAlignment="1" applyProtection="1">
      <alignment vertical="top" wrapText="1" shrinkToFit="1"/>
      <protection locked="0" hidden="1"/>
    </xf>
    <xf numFmtId="0" fontId="7" fillId="0" borderId="1" xfId="0" applyFont="1" applyBorder="1" applyAlignment="1" applyProtection="1">
      <alignment vertical="top" wrapText="1"/>
      <protection locked="0" hidden="1"/>
    </xf>
    <xf numFmtId="2" fontId="11" fillId="0" borderId="1" xfId="0" applyNumberFormat="1" applyFont="1" applyBorder="1" applyAlignment="1" applyProtection="1">
      <alignment vertical="top" wrapText="1"/>
      <protection locked="0" hidden="1"/>
    </xf>
    <xf numFmtId="4" fontId="15" fillId="2" borderId="1" xfId="0" applyNumberFormat="1" applyFont="1" applyFill="1" applyBorder="1" applyAlignment="1" applyProtection="1">
      <alignment horizontal="right" vertical="top" wrapText="1"/>
      <protection locked="0" hidden="1"/>
    </xf>
    <xf numFmtId="0" fontId="12" fillId="0" borderId="0" xfId="0" applyFont="1" applyProtection="1">
      <protection locked="0" hidden="1"/>
    </xf>
    <xf numFmtId="4" fontId="10" fillId="0" borderId="1" xfId="0" applyNumberFormat="1" applyFont="1" applyBorder="1" applyAlignment="1" applyProtection="1">
      <alignment vertical="top" wrapText="1"/>
      <protection locked="0" hidden="1"/>
    </xf>
    <xf numFmtId="4" fontId="10" fillId="0" borderId="1" xfId="0" applyNumberFormat="1" applyFont="1" applyBorder="1" applyAlignment="1" applyProtection="1">
      <alignment wrapText="1"/>
      <protection locked="0" hidden="1"/>
    </xf>
    <xf numFmtId="4" fontId="10" fillId="6" borderId="1" xfId="0" applyNumberFormat="1" applyFont="1" applyFill="1" applyBorder="1" applyAlignment="1" applyProtection="1">
      <alignment horizontal="right" vertical="top" wrapText="1"/>
      <protection locked="0" hidden="1"/>
    </xf>
    <xf numFmtId="2" fontId="11" fillId="2" borderId="1" xfId="0" applyNumberFormat="1" applyFont="1" applyFill="1" applyBorder="1" applyAlignment="1" applyProtection="1">
      <alignment wrapText="1" shrinkToFit="1"/>
      <protection locked="0" hidden="1"/>
    </xf>
    <xf numFmtId="4" fontId="11" fillId="2" borderId="1" xfId="0" applyNumberFormat="1" applyFont="1" applyFill="1" applyBorder="1" applyAlignment="1" applyProtection="1">
      <alignment horizontal="right" wrapText="1"/>
      <protection locked="0" hidden="1"/>
    </xf>
    <xf numFmtId="4" fontId="11" fillId="2" borderId="1" xfId="0" applyNumberFormat="1" applyFont="1" applyFill="1" applyBorder="1" applyAlignment="1" applyProtection="1">
      <alignment wrapText="1"/>
      <protection locked="0" hidden="1"/>
    </xf>
    <xf numFmtId="2" fontId="10" fillId="0" borderId="1" xfId="0" applyNumberFormat="1" applyFont="1" applyBorder="1" applyAlignment="1" applyProtection="1">
      <alignment wrapText="1" shrinkToFit="1"/>
      <protection locked="0" hidden="1"/>
    </xf>
    <xf numFmtId="4" fontId="10" fillId="0" borderId="1" xfId="0" applyNumberFormat="1" applyFont="1" applyBorder="1" applyAlignment="1" applyProtection="1">
      <alignment horizontal="right" wrapText="1"/>
      <protection locked="0" hidden="1"/>
    </xf>
    <xf numFmtId="4" fontId="11" fillId="0" borderId="1" xfId="0" applyNumberFormat="1" applyFont="1" applyBorder="1" applyAlignment="1" applyProtection="1">
      <alignment horizontal="right" wrapText="1"/>
      <protection locked="0" hidden="1"/>
    </xf>
    <xf numFmtId="4" fontId="11" fillId="2" borderId="8" xfId="0" applyNumberFormat="1" applyFont="1" applyFill="1" applyBorder="1" applyAlignment="1" applyProtection="1">
      <alignment horizontal="right" vertical="top" wrapText="1"/>
      <protection locked="0" hidden="1"/>
    </xf>
    <xf numFmtId="4" fontId="11" fillId="0" borderId="9" xfId="0" applyNumberFormat="1" applyFont="1" applyBorder="1" applyAlignment="1" applyProtection="1">
      <alignment horizontal="right" vertical="top" wrapText="1"/>
      <protection locked="0" hidden="1"/>
    </xf>
    <xf numFmtId="4" fontId="1" fillId="0" borderId="1" xfId="0" applyNumberFormat="1" applyFont="1" applyBorder="1" applyAlignment="1" applyProtection="1">
      <alignment horizontal="right" vertical="top" wrapText="1"/>
      <protection locked="0" hidden="1"/>
    </xf>
    <xf numFmtId="2" fontId="10" fillId="0" borderId="1" xfId="0" applyNumberFormat="1" applyFont="1" applyBorder="1" applyAlignment="1" applyProtection="1">
      <alignment wrapText="1"/>
      <protection locked="0" hidden="1"/>
    </xf>
    <xf numFmtId="165" fontId="10" fillId="0" borderId="1" xfId="0" applyNumberFormat="1" applyFont="1" applyBorder="1" applyAlignment="1" applyProtection="1">
      <alignment vertical="top" wrapText="1"/>
      <protection locked="0" hidden="1"/>
    </xf>
    <xf numFmtId="4" fontId="10" fillId="5" borderId="1" xfId="0" applyNumberFormat="1" applyFont="1" applyFill="1" applyBorder="1" applyAlignment="1" applyProtection="1">
      <alignment horizontal="right" vertical="top" wrapText="1"/>
      <protection locked="0" hidden="1"/>
    </xf>
    <xf numFmtId="0" fontId="10" fillId="0" borderId="0" xfId="0" applyFont="1" applyProtection="1">
      <protection locked="0" hidden="1"/>
    </xf>
    <xf numFmtId="1" fontId="4" fillId="0" borderId="0" xfId="0" applyNumberFormat="1" applyFont="1" applyProtection="1">
      <protection locked="0" hidden="1"/>
    </xf>
    <xf numFmtId="1" fontId="10" fillId="0" borderId="0" xfId="0" applyNumberFormat="1" applyFont="1" applyProtection="1">
      <protection locked="0" hidden="1"/>
    </xf>
    <xf numFmtId="2" fontId="10" fillId="0" borderId="0" xfId="0" applyNumberFormat="1" applyFont="1" applyProtection="1">
      <protection locked="0" hidden="1"/>
    </xf>
    <xf numFmtId="2" fontId="10" fillId="0" borderId="0" xfId="0" applyNumberFormat="1" applyFont="1" applyAlignment="1" applyProtection="1">
      <alignment wrapText="1"/>
      <protection locked="0" hidden="1"/>
    </xf>
    <xf numFmtId="4" fontId="10" fillId="0" borderId="0" xfId="0" applyNumberFormat="1" applyFont="1" applyProtection="1">
      <protection locked="0" hidden="1"/>
    </xf>
    <xf numFmtId="4" fontId="0" fillId="0" borderId="0" xfId="0" applyNumberFormat="1" applyProtection="1">
      <protection locked="0" hidden="1"/>
    </xf>
    <xf numFmtId="0" fontId="10" fillId="0" borderId="0" xfId="0" applyFont="1" applyAlignment="1" applyProtection="1">
      <alignment wrapText="1"/>
      <protection locked="0" hidden="1"/>
    </xf>
    <xf numFmtId="1" fontId="2" fillId="0" borderId="0" xfId="0" applyNumberFormat="1" applyFont="1" applyAlignment="1" applyProtection="1">
      <alignment horizontal="center" vertical="top" wrapText="1"/>
      <protection locked="0" hidden="1"/>
    </xf>
    <xf numFmtId="0" fontId="5" fillId="0" borderId="0" xfId="0" applyFont="1" applyAlignment="1" applyProtection="1">
      <alignment horizontal="center" vertical="top" wrapText="1"/>
      <protection locked="0" hidden="1"/>
    </xf>
    <xf numFmtId="0" fontId="2" fillId="0" borderId="0" xfId="0" applyFont="1" applyAlignment="1" applyProtection="1">
      <alignment vertical="top" wrapText="1"/>
      <protection locked="0" hidden="1"/>
    </xf>
    <xf numFmtId="164" fontId="2" fillId="0" borderId="0" xfId="0" applyNumberFormat="1" applyFont="1" applyAlignment="1" applyProtection="1">
      <alignment horizontal="right" wrapText="1"/>
      <protection locked="0" hidden="1"/>
    </xf>
    <xf numFmtId="1" fontId="3" fillId="4" borderId="6" xfId="0" applyNumberFormat="1" applyFont="1" applyFill="1" applyBorder="1" applyAlignment="1" applyProtection="1">
      <alignment horizontal="center" vertical="top"/>
      <protection locked="0" hidden="1"/>
    </xf>
    <xf numFmtId="0" fontId="3" fillId="4" borderId="5" xfId="0" applyFont="1" applyFill="1" applyBorder="1" applyAlignment="1" applyProtection="1">
      <alignment horizontal="center" vertical="top"/>
      <protection locked="0" hidden="1"/>
    </xf>
    <xf numFmtId="0" fontId="2" fillId="4" borderId="7" xfId="0" applyFont="1" applyFill="1" applyBorder="1" applyAlignment="1" applyProtection="1">
      <alignment vertical="top" wrapText="1"/>
      <protection locked="0" hidden="1"/>
    </xf>
    <xf numFmtId="164" fontId="2" fillId="4" borderId="1" xfId="0" applyNumberFormat="1" applyFont="1" applyFill="1" applyBorder="1" applyAlignment="1" applyProtection="1">
      <alignment horizontal="right" vertical="top" wrapText="1"/>
      <protection locked="0" hidden="1"/>
    </xf>
    <xf numFmtId="1" fontId="2" fillId="0" borderId="4" xfId="0" applyNumberFormat="1" applyFont="1" applyBorder="1" applyAlignment="1" applyProtection="1">
      <alignment horizontal="center" vertical="top" wrapText="1"/>
      <protection locked="0" hidden="1"/>
    </xf>
    <xf numFmtId="0" fontId="7" fillId="0" borderId="3" xfId="0" applyFont="1" applyBorder="1" applyAlignment="1" applyProtection="1">
      <alignment horizontal="center" vertical="top" wrapText="1"/>
      <protection locked="0" hidden="1"/>
    </xf>
    <xf numFmtId="0" fontId="2" fillId="0" borderId="3" xfId="0" applyFont="1" applyBorder="1" applyAlignment="1" applyProtection="1">
      <alignment vertical="top" wrapText="1"/>
      <protection locked="0" hidden="1"/>
    </xf>
    <xf numFmtId="164" fontId="7" fillId="0" borderId="3" xfId="0" applyNumberFormat="1" applyFont="1" applyBorder="1" applyAlignment="1" applyProtection="1">
      <alignment horizontal="right" vertical="top" wrapText="1"/>
      <protection locked="0" hidden="1"/>
    </xf>
    <xf numFmtId="0" fontId="7" fillId="0" borderId="3" xfId="0" applyFont="1" applyBorder="1" applyAlignment="1" applyProtection="1">
      <alignment vertical="top" wrapText="1"/>
      <protection locked="0" hidden="1"/>
    </xf>
    <xf numFmtId="0" fontId="2" fillId="4" borderId="6" xfId="0" applyFont="1" applyFill="1" applyBorder="1" applyAlignment="1" applyProtection="1">
      <alignment vertical="top" wrapText="1"/>
      <protection locked="0" hidden="1"/>
    </xf>
    <xf numFmtId="0" fontId="2" fillId="4" borderId="2" xfId="0" applyFont="1" applyFill="1" applyBorder="1" applyAlignment="1" applyProtection="1">
      <alignment vertical="top" wrapText="1"/>
      <protection locked="0" hidden="1"/>
    </xf>
    <xf numFmtId="1" fontId="7" fillId="2" borderId="4" xfId="0" applyNumberFormat="1" applyFont="1" applyFill="1" applyBorder="1" applyAlignment="1" applyProtection="1">
      <alignment horizontal="center" vertical="top" wrapText="1"/>
      <protection locked="0" hidden="1"/>
    </xf>
    <xf numFmtId="0" fontId="2" fillId="2" borderId="3" xfId="0" applyFont="1" applyFill="1" applyBorder="1" applyAlignment="1" applyProtection="1">
      <alignment horizontal="center" vertical="top" wrapText="1"/>
      <protection locked="0" hidden="1"/>
    </xf>
    <xf numFmtId="0" fontId="2" fillId="2" borderId="3" xfId="0" applyFont="1" applyFill="1" applyBorder="1" applyAlignment="1" applyProtection="1">
      <alignment vertical="top" wrapText="1"/>
      <protection locked="0" hidden="1"/>
    </xf>
    <xf numFmtId="1" fontId="7" fillId="0" borderId="4" xfId="0" applyNumberFormat="1" applyFont="1" applyBorder="1" applyAlignment="1" applyProtection="1">
      <alignment horizontal="center" vertical="top" wrapText="1"/>
      <protection locked="0" hidden="1"/>
    </xf>
    <xf numFmtId="1" fontId="0" fillId="2" borderId="4" xfId="0" applyNumberFormat="1" applyFill="1" applyBorder="1" applyAlignment="1" applyProtection="1">
      <alignment horizontal="center" vertical="top" wrapText="1"/>
      <protection locked="0" hidden="1"/>
    </xf>
    <xf numFmtId="0" fontId="7" fillId="2" borderId="3" xfId="0" applyFont="1" applyFill="1" applyBorder="1" applyAlignment="1" applyProtection="1">
      <alignment horizontal="center" vertical="top" wrapText="1"/>
      <protection locked="0" hidden="1"/>
    </xf>
    <xf numFmtId="1" fontId="0" fillId="0" borderId="4" xfId="0" applyNumberFormat="1" applyBorder="1" applyAlignment="1" applyProtection="1">
      <alignment horizontal="center" vertical="top" wrapText="1"/>
      <protection locked="0" hidden="1"/>
    </xf>
    <xf numFmtId="0" fontId="2" fillId="0" borderId="3" xfId="0" applyFont="1" applyBorder="1" applyAlignment="1" applyProtection="1">
      <alignment horizontal="center" vertical="top" wrapText="1"/>
      <protection locked="0" hidden="1"/>
    </xf>
    <xf numFmtId="0" fontId="0" fillId="0" borderId="3" xfId="0" applyBorder="1" applyAlignment="1" applyProtection="1">
      <alignment horizontal="center" vertical="top" wrapText="1"/>
      <protection locked="0" hidden="1"/>
    </xf>
    <xf numFmtId="0" fontId="6" fillId="0" borderId="3" xfId="0" applyFont="1" applyBorder="1" applyAlignment="1" applyProtection="1">
      <alignment vertical="top" wrapText="1"/>
      <protection locked="0" hidden="1"/>
    </xf>
    <xf numFmtId="0" fontId="9" fillId="0" borderId="3" xfId="0" applyFont="1" applyBorder="1" applyAlignment="1" applyProtection="1">
      <alignment vertical="top" wrapText="1"/>
      <protection locked="0" hidden="1"/>
    </xf>
    <xf numFmtId="0" fontId="8" fillId="0" borderId="3" xfId="0" applyFont="1" applyBorder="1" applyAlignment="1" applyProtection="1">
      <alignment horizontal="center" vertical="top" wrapText="1"/>
      <protection locked="0" hidden="1"/>
    </xf>
    <xf numFmtId="1" fontId="0" fillId="0" borderId="0" xfId="0" applyNumberFormat="1" applyProtection="1">
      <protection locked="0" hidden="1"/>
    </xf>
    <xf numFmtId="164" fontId="0" fillId="0" borderId="0" xfId="0" applyNumberFormat="1" applyProtection="1">
      <protection locked="0" hidden="1"/>
    </xf>
    <xf numFmtId="1" fontId="5" fillId="7" borderId="4" xfId="0" applyNumberFormat="1" applyFont="1" applyFill="1" applyBorder="1" applyAlignment="1" applyProtection="1">
      <alignment horizontal="center" vertical="top" wrapText="1"/>
      <protection locked="0" hidden="1"/>
    </xf>
    <xf numFmtId="0" fontId="2" fillId="7" borderId="3" xfId="0" applyFont="1" applyFill="1" applyBorder="1" applyAlignment="1" applyProtection="1">
      <alignment horizontal="center" vertical="top" wrapText="1"/>
      <protection locked="0" hidden="1"/>
    </xf>
    <xf numFmtId="0" fontId="2" fillId="7" borderId="3" xfId="0" applyFont="1" applyFill="1" applyBorder="1" applyAlignment="1" applyProtection="1">
      <alignment vertical="top" wrapText="1"/>
      <protection locked="0" hidden="1"/>
    </xf>
    <xf numFmtId="0" fontId="5" fillId="7" borderId="3" xfId="0" applyFont="1" applyFill="1" applyBorder="1" applyAlignment="1" applyProtection="1">
      <alignment vertical="top" wrapText="1"/>
      <protection locked="0" hidden="1"/>
    </xf>
    <xf numFmtId="164" fontId="13" fillId="7" borderId="3" xfId="0" applyNumberFormat="1" applyFont="1" applyFill="1" applyBorder="1" applyAlignment="1" applyProtection="1">
      <alignment horizontal="right" vertical="top" wrapText="1"/>
      <protection locked="0" hidden="1"/>
    </xf>
    <xf numFmtId="164" fontId="13" fillId="7" borderId="3" xfId="0" applyNumberFormat="1" applyFont="1" applyFill="1" applyBorder="1" applyAlignment="1" applyProtection="1">
      <alignment horizontal="right" vertical="top" wrapText="1"/>
      <protection hidden="1"/>
    </xf>
    <xf numFmtId="4" fontId="0" fillId="0" borderId="0" xfId="0" applyNumberFormat="1" applyAlignment="1" applyProtection="1">
      <alignment horizontal="left"/>
      <protection locked="0" hidden="1"/>
    </xf>
    <xf numFmtId="1" fontId="4" fillId="0" borderId="1" xfId="0" applyNumberFormat="1" applyFont="1" applyBorder="1" applyAlignment="1" applyProtection="1">
      <alignment vertical="top" wrapText="1"/>
      <protection locked="0" hidden="1"/>
    </xf>
    <xf numFmtId="1" fontId="16" fillId="0" borderId="1" xfId="0" applyNumberFormat="1" applyFont="1" applyBorder="1" applyAlignment="1" applyProtection="1">
      <alignment vertical="top" wrapText="1"/>
      <protection locked="0" hidden="1"/>
    </xf>
    <xf numFmtId="4" fontId="11" fillId="2" borderId="0" xfId="0" applyNumberFormat="1" applyFont="1" applyFill="1" applyProtection="1">
      <protection locked="0" hidden="1"/>
    </xf>
    <xf numFmtId="4" fontId="0" fillId="0" borderId="0" xfId="0" applyNumberFormat="1" applyAlignment="1" applyProtection="1">
      <alignment horizontal="left" vertical="top" wrapText="1" shrinkToFit="1"/>
      <protection locked="0" hidden="1"/>
    </xf>
    <xf numFmtId="0" fontId="0" fillId="0" borderId="0" xfId="0" applyAlignment="1" applyProtection="1">
      <alignment horizontal="left"/>
      <protection locked="0" hidden="1"/>
    </xf>
    <xf numFmtId="2" fontId="11" fillId="3" borderId="1" xfId="0" applyNumberFormat="1" applyFont="1" applyFill="1" applyBorder="1" applyAlignment="1" applyProtection="1">
      <alignment vertical="top" wrapText="1" shrinkToFit="1"/>
      <protection locked="0" hidden="1"/>
    </xf>
    <xf numFmtId="2" fontId="10" fillId="0" borderId="9" xfId="0" applyNumberFormat="1" applyFont="1" applyBorder="1" applyAlignment="1" applyProtection="1">
      <alignment vertical="top" wrapText="1" shrinkToFit="1"/>
      <protection locked="0" hidden="1"/>
    </xf>
    <xf numFmtId="0" fontId="3" fillId="0" borderId="3" xfId="0" applyFont="1" applyBorder="1" applyAlignment="1" applyProtection="1">
      <alignment horizontal="left" vertical="top" wrapText="1"/>
      <protection locked="0" hidden="1"/>
    </xf>
    <xf numFmtId="4" fontId="11" fillId="3" borderId="1" xfId="0" applyNumberFormat="1" applyFont="1" applyFill="1" applyBorder="1" applyAlignment="1" applyProtection="1">
      <alignment vertical="top" shrinkToFit="1"/>
      <protection locked="0" hidden="1"/>
    </xf>
    <xf numFmtId="4" fontId="17" fillId="0" borderId="0" xfId="0" applyNumberFormat="1" applyFont="1" applyAlignment="1" applyProtection="1">
      <alignment horizontal="left"/>
      <protection locked="0" hidden="1"/>
    </xf>
    <xf numFmtId="2" fontId="10" fillId="8" borderId="1" xfId="0" applyNumberFormat="1" applyFont="1" applyFill="1" applyBorder="1" applyAlignment="1" applyProtection="1">
      <alignment vertical="top" wrapText="1" shrinkToFit="1"/>
      <protection locked="0" hidden="1"/>
    </xf>
    <xf numFmtId="4" fontId="10" fillId="8" borderId="1" xfId="0" applyNumberFormat="1" applyFont="1" applyFill="1" applyBorder="1" applyAlignment="1" applyProtection="1">
      <alignment horizontal="right" vertical="top" wrapText="1"/>
      <protection locked="0" hidden="1"/>
    </xf>
    <xf numFmtId="1" fontId="10" fillId="8" borderId="1" xfId="0" applyNumberFormat="1" applyFont="1" applyFill="1" applyBorder="1" applyAlignment="1" applyProtection="1">
      <alignment vertical="top" wrapText="1"/>
      <protection locked="0" hidden="1"/>
    </xf>
    <xf numFmtId="2" fontId="10" fillId="8" borderId="1" xfId="0" applyNumberFormat="1" applyFont="1" applyFill="1" applyBorder="1" applyAlignment="1" applyProtection="1">
      <alignment vertical="top" wrapText="1"/>
      <protection locked="0" hidden="1"/>
    </xf>
    <xf numFmtId="1" fontId="16" fillId="8" borderId="1" xfId="0" applyNumberFormat="1" applyFont="1" applyFill="1" applyBorder="1" applyAlignment="1" applyProtection="1">
      <alignment vertical="top" wrapText="1"/>
      <protection locked="0" hidden="1"/>
    </xf>
    <xf numFmtId="4" fontId="1" fillId="8" borderId="1" xfId="0" applyNumberFormat="1" applyFont="1" applyFill="1" applyBorder="1" applyAlignment="1" applyProtection="1">
      <alignment horizontal="right" vertical="top" wrapText="1"/>
      <protection locked="0" hidden="1"/>
    </xf>
    <xf numFmtId="4" fontId="11" fillId="8" borderId="1" xfId="0" applyNumberFormat="1" applyFont="1" applyFill="1" applyBorder="1" applyAlignment="1" applyProtection="1">
      <alignment horizontal="right" vertical="top" wrapText="1"/>
      <protection locked="0" hidden="1"/>
    </xf>
    <xf numFmtId="1" fontId="2" fillId="0" borderId="6" xfId="0" applyNumberFormat="1" applyFont="1" applyBorder="1" applyAlignment="1" applyProtection="1">
      <alignment horizontal="center" vertical="top" wrapText="1"/>
      <protection locked="0" hidden="1"/>
    </xf>
    <xf numFmtId="0" fontId="7" fillId="0" borderId="4" xfId="0" applyFont="1" applyBorder="1" applyAlignment="1" applyProtection="1">
      <alignment horizontal="center" vertical="top" wrapText="1"/>
      <protection locked="0" hidden="1"/>
    </xf>
    <xf numFmtId="0" fontId="5" fillId="7" borderId="4" xfId="0" applyFont="1" applyFill="1" applyBorder="1" applyAlignment="1" applyProtection="1">
      <alignment vertical="top" wrapText="1"/>
      <protection locked="0" hidden="1"/>
    </xf>
    <xf numFmtId="2" fontId="9" fillId="0" borderId="1" xfId="0" applyNumberFormat="1" applyFont="1" applyBorder="1" applyAlignment="1" applyProtection="1">
      <alignment vertical="top" wrapText="1" shrinkToFit="1"/>
      <protection locked="0" hidden="1"/>
    </xf>
    <xf numFmtId="4" fontId="18" fillId="0" borderId="0" xfId="0" applyNumberFormat="1" applyFont="1" applyAlignment="1" applyProtection="1">
      <alignment horizontal="left"/>
      <protection locked="0" hidden="1"/>
    </xf>
    <xf numFmtId="0" fontId="4" fillId="0" borderId="3" xfId="0" applyFont="1" applyBorder="1" applyAlignment="1" applyProtection="1">
      <alignment horizontal="center" vertical="top" wrapText="1"/>
      <protection locked="0" hidden="1"/>
    </xf>
    <xf numFmtId="0" fontId="19" fillId="0" borderId="3" xfId="0" applyFont="1" applyBorder="1" applyAlignment="1" applyProtection="1">
      <alignment vertical="top" wrapText="1"/>
      <protection locked="0" hidden="1"/>
    </xf>
    <xf numFmtId="0" fontId="4" fillId="0" borderId="3" xfId="0" applyFont="1" applyBorder="1" applyAlignment="1" applyProtection="1">
      <alignment horizontal="left" vertical="center" wrapText="1"/>
      <protection locked="0" hidden="1"/>
    </xf>
    <xf numFmtId="164" fontId="4" fillId="0" borderId="3" xfId="0" applyNumberFormat="1" applyFont="1" applyBorder="1" applyAlignment="1" applyProtection="1">
      <alignment horizontal="right" vertical="top" wrapText="1"/>
      <protection locked="0" hidden="1"/>
    </xf>
    <xf numFmtId="0" fontId="4" fillId="0" borderId="3" xfId="0" applyFont="1" applyBorder="1" applyAlignment="1" applyProtection="1">
      <alignment vertical="top" wrapText="1"/>
      <protection locked="0" hidden="1"/>
    </xf>
    <xf numFmtId="0" fontId="16" fillId="2" borderId="3" xfId="0" applyFont="1" applyFill="1" applyBorder="1" applyAlignment="1" applyProtection="1">
      <alignment vertical="top" wrapText="1"/>
      <protection locked="0" hidden="1"/>
    </xf>
    <xf numFmtId="164" fontId="19" fillId="2" borderId="3" xfId="0" applyNumberFormat="1" applyFont="1" applyFill="1" applyBorder="1" applyAlignment="1" applyProtection="1">
      <alignment horizontal="right" vertical="top" wrapText="1"/>
      <protection locked="0" hidden="1"/>
    </xf>
    <xf numFmtId="164" fontId="4" fillId="0" borderId="3" xfId="0" applyNumberFormat="1" applyFont="1" applyBorder="1" applyAlignment="1" applyProtection="1">
      <alignment horizontal="right" vertical="center" wrapText="1"/>
      <protection locked="0" hidden="1"/>
    </xf>
    <xf numFmtId="164" fontId="4" fillId="2" borderId="3" xfId="0" applyNumberFormat="1" applyFont="1" applyFill="1" applyBorder="1" applyAlignment="1" applyProtection="1">
      <alignment horizontal="right" vertical="top" wrapText="1"/>
      <protection locked="0" hidden="1"/>
    </xf>
    <xf numFmtId="0" fontId="4" fillId="0" borderId="3" xfId="0" applyFont="1" applyBorder="1" applyAlignment="1" applyProtection="1">
      <alignment vertical="top" shrinkToFit="1"/>
      <protection locked="0" hidden="1"/>
    </xf>
    <xf numFmtId="0" fontId="16" fillId="0" borderId="3" xfId="0" applyFont="1" applyBorder="1" applyAlignment="1" applyProtection="1">
      <alignment vertical="top" wrapText="1"/>
      <protection locked="0" hidden="1"/>
    </xf>
    <xf numFmtId="164" fontId="19" fillId="0" borderId="3" xfId="0" applyNumberFormat="1" applyFont="1" applyBorder="1" applyAlignment="1" applyProtection="1">
      <alignment horizontal="right" vertical="top" wrapText="1"/>
      <protection locked="0" hidden="1"/>
    </xf>
    <xf numFmtId="1" fontId="4" fillId="2" borderId="4" xfId="0" applyNumberFormat="1" applyFont="1" applyFill="1" applyBorder="1" applyAlignment="1" applyProtection="1">
      <alignment horizontal="left" vertical="top" wrapText="1"/>
      <protection locked="0" hidden="1"/>
    </xf>
    <xf numFmtId="164" fontId="4" fillId="2" borderId="4" xfId="0" applyNumberFormat="1" applyFont="1" applyFill="1" applyBorder="1" applyAlignment="1" applyProtection="1">
      <alignment horizontal="center" vertical="top" wrapText="1"/>
      <protection locked="0" hidden="1"/>
    </xf>
    <xf numFmtId="0" fontId="10" fillId="0" borderId="3" xfId="0" applyFont="1" applyBorder="1" applyAlignment="1" applyProtection="1">
      <alignment vertical="top" wrapText="1"/>
      <protection locked="0" hidden="1"/>
    </xf>
    <xf numFmtId="0" fontId="11" fillId="0" borderId="3" xfId="0" applyFont="1" applyBorder="1" applyAlignment="1" applyProtection="1">
      <alignment vertical="top" wrapText="1"/>
      <protection locked="0" hidden="1"/>
    </xf>
    <xf numFmtId="0" fontId="21" fillId="0" borderId="3" xfId="0" applyFont="1" applyBorder="1" applyAlignment="1" applyProtection="1">
      <alignment vertical="top" wrapText="1"/>
      <protection locked="0" hidden="1"/>
    </xf>
    <xf numFmtId="4" fontId="10" fillId="8" borderId="0" xfId="0" applyNumberFormat="1" applyFont="1" applyFill="1" applyAlignment="1" applyProtection="1">
      <alignment horizontal="right" wrapText="1"/>
      <protection locked="0" hidden="1"/>
    </xf>
    <xf numFmtId="14" fontId="0" fillId="0" borderId="0" xfId="0" applyNumberFormat="1"/>
    <xf numFmtId="2" fontId="24" fillId="3" borderId="10" xfId="0" applyNumberFormat="1" applyFont="1" applyFill="1" applyBorder="1" applyAlignment="1" applyProtection="1">
      <alignment horizontal="right" vertical="center" shrinkToFit="1"/>
      <protection locked="0" hidden="1"/>
    </xf>
    <xf numFmtId="0" fontId="3" fillId="0" borderId="11" xfId="0" applyFont="1" applyBorder="1" applyAlignment="1" applyProtection="1">
      <alignment horizontal="center" vertical="top" wrapText="1"/>
      <protection locked="0" hidden="1"/>
    </xf>
    <xf numFmtId="2" fontId="11" fillId="3" borderId="10" xfId="0" applyNumberFormat="1" applyFont="1" applyFill="1" applyBorder="1" applyAlignment="1" applyProtection="1">
      <alignment vertical="center" wrapText="1"/>
      <protection locked="0" hidden="1"/>
    </xf>
    <xf numFmtId="1" fontId="3" fillId="0" borderId="11" xfId="0" applyNumberFormat="1" applyFont="1" applyBorder="1" applyAlignment="1" applyProtection="1">
      <alignment horizontal="center" vertical="top" wrapText="1"/>
      <protection locked="0" hidden="1"/>
    </xf>
    <xf numFmtId="166" fontId="13" fillId="3" borderId="3" xfId="0" applyNumberFormat="1" applyFont="1" applyFill="1" applyBorder="1" applyAlignment="1" applyProtection="1">
      <alignment horizontal="right" vertical="top" wrapText="1"/>
      <protection locked="0" hidden="1"/>
    </xf>
    <xf numFmtId="0" fontId="3" fillId="0" borderId="6" xfId="0" applyFont="1" applyBorder="1" applyAlignment="1" applyProtection="1">
      <alignment horizontal="center" vertical="top" wrapText="1"/>
      <protection locked="0" hidden="1"/>
    </xf>
    <xf numFmtId="0" fontId="3" fillId="0" borderId="4" xfId="0" applyFont="1" applyBorder="1" applyAlignment="1" applyProtection="1">
      <alignment horizontal="center" vertical="top" wrapText="1"/>
      <protection locked="0" hidden="1"/>
    </xf>
    <xf numFmtId="164" fontId="0" fillId="0" borderId="0" xfId="0" applyNumberFormat="1"/>
    <xf numFmtId="166" fontId="3" fillId="0" borderId="3" xfId="0" applyNumberFormat="1" applyFont="1" applyBorder="1" applyAlignment="1" applyProtection="1">
      <alignment horizontal="right" vertical="top" wrapText="1"/>
      <protection locked="0" hidden="1"/>
    </xf>
    <xf numFmtId="166" fontId="23" fillId="0" borderId="3" xfId="0" applyNumberFormat="1" applyFont="1" applyBorder="1" applyAlignment="1" applyProtection="1">
      <alignment horizontal="right" vertical="top" wrapText="1"/>
      <protection locked="0" hidden="1"/>
    </xf>
    <xf numFmtId="166" fontId="13" fillId="7" borderId="3" xfId="0" applyNumberFormat="1" applyFont="1" applyFill="1" applyBorder="1" applyAlignment="1" applyProtection="1">
      <alignment horizontal="right" vertical="top" wrapText="1"/>
      <protection hidden="1"/>
    </xf>
    <xf numFmtId="1" fontId="3" fillId="4" borderId="6" xfId="0" applyNumberFormat="1" applyFont="1" applyFill="1" applyBorder="1" applyAlignment="1" applyProtection="1">
      <alignment horizontal="right" vertical="top"/>
      <protection locked="0" hidden="1"/>
    </xf>
    <xf numFmtId="1" fontId="16" fillId="0" borderId="11" xfId="0" applyNumberFormat="1" applyFont="1" applyBorder="1" applyAlignment="1" applyProtection="1">
      <alignment horizontal="left" vertical="top" wrapText="1"/>
      <protection locked="0" hidden="1"/>
    </xf>
    <xf numFmtId="0" fontId="16" fillId="0" borderId="11" xfId="0" applyFont="1" applyBorder="1" applyAlignment="1" applyProtection="1">
      <alignment horizontal="left" vertical="top" wrapText="1"/>
      <protection locked="0" hidden="1"/>
    </xf>
    <xf numFmtId="1" fontId="27" fillId="0" borderId="11" xfId="0" applyNumberFormat="1" applyFont="1" applyBorder="1" applyAlignment="1" applyProtection="1">
      <alignment horizontal="left" vertical="top" wrapText="1"/>
      <protection locked="0" hidden="1"/>
    </xf>
    <xf numFmtId="1" fontId="7" fillId="0" borderId="11" xfId="0" applyNumberFormat="1" applyFont="1" applyBorder="1" applyAlignment="1" applyProtection="1">
      <alignment horizontal="left" vertical="top" wrapText="1"/>
      <protection locked="0" hidden="1"/>
    </xf>
    <xf numFmtId="2" fontId="28" fillId="3" borderId="10" xfId="0" applyNumberFormat="1" applyFont="1" applyFill="1" applyBorder="1" applyAlignment="1" applyProtection="1">
      <alignment vertical="center" wrapText="1"/>
      <protection locked="0" hidden="1"/>
    </xf>
    <xf numFmtId="166" fontId="13" fillId="3" borderId="10" xfId="0" applyNumberFormat="1" applyFont="1" applyFill="1" applyBorder="1" applyAlignment="1" applyProtection="1">
      <alignment horizontal="right" vertical="top" wrapText="1"/>
      <protection locked="0" hidden="1"/>
    </xf>
    <xf numFmtId="1" fontId="7" fillId="0" borderId="13" xfId="0" applyNumberFormat="1" applyFont="1" applyBorder="1" applyAlignment="1" applyProtection="1">
      <alignment horizontal="left" vertical="top" wrapText="1"/>
      <protection locked="0" hidden="1"/>
    </xf>
    <xf numFmtId="1" fontId="7" fillId="0" borderId="7" xfId="0" applyNumberFormat="1" applyFont="1" applyBorder="1" applyAlignment="1" applyProtection="1">
      <alignment horizontal="left" vertical="top" wrapText="1"/>
      <protection locked="0" hidden="1"/>
    </xf>
    <xf numFmtId="2" fontId="11" fillId="3" borderId="14" xfId="0" applyNumberFormat="1" applyFont="1" applyFill="1" applyBorder="1" applyAlignment="1" applyProtection="1">
      <alignment vertical="center" wrapText="1"/>
      <protection locked="0" hidden="1"/>
    </xf>
    <xf numFmtId="2" fontId="16" fillId="3" borderId="12" xfId="0" applyNumberFormat="1" applyFont="1" applyFill="1" applyBorder="1" applyAlignment="1" applyProtection="1">
      <alignment vertical="center" wrapText="1"/>
      <protection locked="0" hidden="1"/>
    </xf>
    <xf numFmtId="2" fontId="24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2" fontId="24" fillId="3" borderId="14" xfId="0" applyNumberFormat="1" applyFont="1" applyFill="1" applyBorder="1" applyAlignment="1" applyProtection="1">
      <alignment horizontal="center" vertical="center" wrapText="1"/>
      <protection locked="0" hidden="1"/>
    </xf>
    <xf numFmtId="2" fontId="24" fillId="3" borderId="15" xfId="0" applyNumberFormat="1" applyFont="1" applyFill="1" applyBorder="1" applyAlignment="1" applyProtection="1">
      <alignment horizontal="center" vertical="center" wrapText="1"/>
      <protection locked="0" hidden="1"/>
    </xf>
    <xf numFmtId="2" fontId="11" fillId="3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3" fillId="0" borderId="3" xfId="0" applyFont="1" applyBorder="1" applyAlignment="1" applyProtection="1">
      <alignment horizontal="center" vertical="top" wrapText="1"/>
      <protection locked="0" hidden="1"/>
    </xf>
    <xf numFmtId="0" fontId="3" fillId="0" borderId="11" xfId="0" applyFont="1" applyBorder="1" applyAlignment="1" applyProtection="1">
      <alignment vertical="top" wrapText="1"/>
      <protection locked="0" hidden="1"/>
    </xf>
    <xf numFmtId="0" fontId="16" fillId="7" borderId="11" xfId="0" applyFont="1" applyFill="1" applyBorder="1" applyAlignment="1" applyProtection="1">
      <alignment vertical="top" wrapText="1"/>
      <protection locked="0" hidden="1"/>
    </xf>
    <xf numFmtId="0" fontId="25" fillId="0" borderId="11" xfId="0" applyFont="1" applyBorder="1" applyAlignment="1" applyProtection="1">
      <alignment vertical="top" wrapText="1"/>
      <protection locked="0" hidden="1"/>
    </xf>
    <xf numFmtId="0" fontId="26" fillId="0" borderId="11" xfId="0" applyFont="1" applyBorder="1" applyAlignment="1" applyProtection="1">
      <alignment vertical="top" wrapText="1"/>
      <protection locked="0" hidden="1"/>
    </xf>
    <xf numFmtId="2" fontId="24" fillId="3" borderId="10" xfId="0" applyNumberFormat="1" applyFont="1" applyFill="1" applyBorder="1" applyAlignment="1" applyProtection="1">
      <alignment horizontal="left" vertical="center" wrapText="1"/>
      <protection locked="0" hidden="1"/>
    </xf>
    <xf numFmtId="1" fontId="10" fillId="0" borderId="1" xfId="0" applyNumberFormat="1" applyFont="1" applyBorder="1" applyAlignment="1" applyProtection="1">
      <alignment horizontal="center" vertical="top" wrapText="1"/>
      <protection locked="0" hidden="1"/>
    </xf>
    <xf numFmtId="0" fontId="3" fillId="0" borderId="7" xfId="0" applyFont="1" applyBorder="1" applyAlignment="1" applyProtection="1">
      <alignment horizontal="center" vertical="top" wrapText="1"/>
      <protection locked="0" hidden="1"/>
    </xf>
    <xf numFmtId="164" fontId="11" fillId="0" borderId="3" xfId="0" applyNumberFormat="1" applyFont="1" applyBorder="1" applyAlignment="1" applyProtection="1">
      <alignment horizontal="right" vertical="top" wrapText="1"/>
      <protection locked="0" hidden="1"/>
    </xf>
    <xf numFmtId="164" fontId="22" fillId="0" borderId="3" xfId="0" applyNumberFormat="1" applyFont="1" applyBorder="1" applyAlignment="1" applyProtection="1">
      <alignment horizontal="right" vertical="top" wrapText="1"/>
      <protection locked="0" hidden="1"/>
    </xf>
    <xf numFmtId="164" fontId="4" fillId="6" borderId="3" xfId="0" applyNumberFormat="1" applyFont="1" applyFill="1" applyBorder="1" applyAlignment="1" applyProtection="1">
      <alignment horizontal="right" vertical="top" wrapText="1"/>
      <protection locked="0" hidden="1"/>
    </xf>
    <xf numFmtId="2" fontId="10" fillId="0" borderId="1" xfId="0" applyNumberFormat="1" applyFont="1" applyBorder="1" applyAlignment="1" applyProtection="1">
      <alignment horizontal="left" vertical="center" wrapText="1" shrinkToFit="1"/>
      <protection locked="0" hidden="1"/>
    </xf>
    <xf numFmtId="164" fontId="2" fillId="0" borderId="3" xfId="0" applyNumberFormat="1" applyFont="1" applyBorder="1" applyAlignment="1" applyProtection="1">
      <alignment horizontal="right" vertical="top" wrapText="1"/>
      <protection locked="0" hidden="1"/>
    </xf>
    <xf numFmtId="4" fontId="10" fillId="0" borderId="0" xfId="0" applyNumberFormat="1" applyFont="1" applyAlignment="1" applyProtection="1">
      <alignment horizontal="right" vertical="top" wrapText="1"/>
      <protection locked="0" hidden="1"/>
    </xf>
    <xf numFmtId="166" fontId="13" fillId="0" borderId="3" xfId="0" applyNumberFormat="1" applyFont="1" applyBorder="1" applyAlignment="1" applyProtection="1">
      <alignment horizontal="right" vertical="top" wrapText="1"/>
      <protection locked="0" hidden="1"/>
    </xf>
    <xf numFmtId="166" fontId="16" fillId="0" borderId="3" xfId="0" applyNumberFormat="1" applyFont="1" applyBorder="1" applyAlignment="1" applyProtection="1">
      <alignment horizontal="right" vertical="top" wrapText="1"/>
      <protection locked="0" hidden="1"/>
    </xf>
    <xf numFmtId="166" fontId="29" fillId="0" borderId="3" xfId="0" applyNumberFormat="1" applyFont="1" applyBorder="1" applyAlignment="1" applyProtection="1">
      <alignment horizontal="right" vertical="top" wrapText="1"/>
      <protection locked="0" hidden="1"/>
    </xf>
    <xf numFmtId="166" fontId="30" fillId="0" borderId="3" xfId="0" applyNumberFormat="1" applyFont="1" applyBorder="1" applyAlignment="1" applyProtection="1">
      <alignment horizontal="right" vertical="top" wrapText="1"/>
      <protection locked="0" hidden="1"/>
    </xf>
    <xf numFmtId="0" fontId="3" fillId="0" borderId="6" xfId="0" applyFont="1" applyBorder="1" applyAlignment="1" applyProtection="1">
      <alignment vertical="top" wrapText="1"/>
      <protection locked="0" hidden="1"/>
    </xf>
    <xf numFmtId="4" fontId="10" fillId="0" borderId="1" xfId="0" applyNumberFormat="1" applyFont="1" applyFill="1" applyBorder="1" applyAlignment="1" applyProtection="1">
      <alignment horizontal="right" vertical="top" wrapText="1"/>
      <protection locked="0" hidden="1"/>
    </xf>
    <xf numFmtId="0" fontId="0" fillId="0" borderId="0" xfId="0" applyFill="1" applyProtection="1">
      <protection locked="0" hidden="1"/>
    </xf>
    <xf numFmtId="4" fontId="10" fillId="0" borderId="1" xfId="0" applyNumberFormat="1" applyFont="1" applyFill="1" applyBorder="1" applyAlignment="1" applyProtection="1">
      <alignment horizontal="right" wrapText="1"/>
      <protection locked="0" hidden="1"/>
    </xf>
    <xf numFmtId="4" fontId="11" fillId="0" borderId="1" xfId="0" applyNumberFormat="1" applyFont="1" applyFill="1" applyBorder="1" applyAlignment="1" applyProtection="1">
      <alignment horizontal="right" vertical="top" wrapText="1"/>
      <protection locked="0" hidden="1"/>
    </xf>
    <xf numFmtId="4" fontId="11" fillId="0" borderId="1" xfId="0" applyNumberFormat="1" applyFont="1" applyFill="1" applyBorder="1" applyAlignment="1" applyProtection="1">
      <alignment horizontal="right" wrapText="1"/>
      <protection locked="0" hidden="1"/>
    </xf>
    <xf numFmtId="164" fontId="10" fillId="0" borderId="3" xfId="0" applyNumberFormat="1" applyFont="1" applyFill="1" applyBorder="1" applyAlignment="1" applyProtection="1">
      <alignment horizontal="right" vertical="top" wrapText="1"/>
      <protection locked="0" hidden="1"/>
    </xf>
    <xf numFmtId="164" fontId="11" fillId="0" borderId="3" xfId="0" applyNumberFormat="1" applyFont="1" applyFill="1" applyBorder="1" applyAlignment="1" applyProtection="1">
      <alignment horizontal="right" vertical="top" wrapText="1"/>
      <protection locked="0" hidden="1"/>
    </xf>
    <xf numFmtId="0" fontId="31" fillId="9" borderId="3" xfId="0" applyFont="1" applyFill="1" applyBorder="1" applyAlignment="1" applyProtection="1">
      <alignment vertical="top" wrapText="1"/>
      <protection locked="0" hidden="1"/>
    </xf>
    <xf numFmtId="2" fontId="10" fillId="9" borderId="1" xfId="0" applyNumberFormat="1" applyFont="1" applyFill="1" applyBorder="1" applyAlignment="1" applyProtection="1">
      <alignment vertical="top" wrapText="1" shrinkToFit="1"/>
      <protection locked="0" hidden="1"/>
    </xf>
    <xf numFmtId="2" fontId="11" fillId="9" borderId="1" xfId="0" applyNumberFormat="1" applyFont="1" applyFill="1" applyBorder="1" applyAlignment="1" applyProtection="1">
      <alignment vertical="top" wrapText="1" shrinkToFit="1"/>
      <protection locked="0" hidden="1"/>
    </xf>
    <xf numFmtId="4" fontId="0" fillId="9" borderId="0" xfId="0" applyNumberFormat="1" applyFill="1" applyAlignment="1" applyProtection="1">
      <alignment horizontal="left"/>
      <protection locked="0" hidden="1"/>
    </xf>
    <xf numFmtId="0" fontId="10" fillId="0" borderId="1" xfId="0" applyFont="1" applyBorder="1" applyAlignment="1" applyProtection="1">
      <alignment vertical="top" wrapText="1"/>
      <protection locked="0" hidden="1"/>
    </xf>
    <xf numFmtId="1" fontId="10" fillId="9" borderId="1" xfId="0" applyNumberFormat="1" applyFont="1" applyFill="1" applyBorder="1" applyAlignment="1" applyProtection="1">
      <alignment vertical="top" wrapText="1"/>
      <protection locked="0" hidden="1"/>
    </xf>
    <xf numFmtId="2" fontId="10" fillId="9" borderId="1" xfId="0" applyNumberFormat="1" applyFont="1" applyFill="1" applyBorder="1" applyAlignment="1" applyProtection="1">
      <alignment wrapText="1" shrinkToFit="1"/>
      <protection locked="0" hidden="1"/>
    </xf>
    <xf numFmtId="0" fontId="14" fillId="0" borderId="0" xfId="0" applyFont="1" applyAlignment="1" applyProtection="1">
      <alignment horizontal="center" vertical="center" wrapText="1"/>
      <protection locked="0" hidden="1"/>
    </xf>
    <xf numFmtId="0" fontId="7" fillId="0" borderId="16" xfId="0" applyFont="1" applyBorder="1" applyAlignment="1" applyProtection="1">
      <alignment horizontal="center" vertical="center" wrapText="1"/>
      <protection locked="0" hidden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4" fillId="0" borderId="0" xfId="0" applyFont="1" applyAlignment="1" applyProtection="1">
      <alignment vertical="top" wrapText="1"/>
      <protection locked="0" hidden="1"/>
    </xf>
    <xf numFmtId="2" fontId="14" fillId="0" borderId="0" xfId="0" applyNumberFormat="1" applyFont="1" applyAlignment="1" applyProtection="1">
      <alignment vertical="top" wrapText="1"/>
      <protection locked="0" hidden="1"/>
    </xf>
    <xf numFmtId="1" fontId="10" fillId="0" borderId="1" xfId="0" applyNumberFormat="1" applyFont="1" applyBorder="1" applyAlignment="1" applyProtection="1">
      <alignment vertical="center" wrapText="1"/>
      <protection locked="0" hidden="1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FF6600"/>
      <color rgb="FF99FFCC"/>
      <color rgb="FFB5D14F"/>
      <color rgb="FFC1EB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93"/>
  <sheetViews>
    <sheetView tabSelected="1" topLeftCell="A70" zoomScaleNormal="100" workbookViewId="0">
      <selection activeCell="A100" sqref="A100"/>
    </sheetView>
  </sheetViews>
  <sheetFormatPr defaultColWidth="22" defaultRowHeight="16.5" customHeight="1" x14ac:dyDescent="0.25"/>
  <cols>
    <col min="1" max="1" width="44.5703125" customWidth="1"/>
    <col min="2" max="2" width="20" customWidth="1"/>
    <col min="3" max="3" width="25.7109375" customWidth="1"/>
  </cols>
  <sheetData>
    <row r="2" spans="1:4" ht="43.5" customHeight="1" thickBot="1" x14ac:dyDescent="0.3">
      <c r="A2" s="183" t="s">
        <v>303</v>
      </c>
      <c r="B2" s="183"/>
      <c r="C2" s="183"/>
    </row>
    <row r="3" spans="1:4" ht="25.5" customHeight="1" thickBot="1" x14ac:dyDescent="0.3">
      <c r="A3" s="155" t="s">
        <v>233</v>
      </c>
      <c r="B3" s="149" t="s">
        <v>210</v>
      </c>
      <c r="C3" s="124" t="s">
        <v>203</v>
      </c>
    </row>
    <row r="4" spans="1:4" ht="15" hidden="1" customHeight="1" thickBot="1" x14ac:dyDescent="0.3">
      <c r="A4" s="125">
        <v>1111</v>
      </c>
      <c r="B4" s="150"/>
      <c r="C4" s="132">
        <v>12800</v>
      </c>
      <c r="D4" s="131"/>
    </row>
    <row r="5" spans="1:4" ht="15" hidden="1" customHeight="1" thickBot="1" x14ac:dyDescent="0.3">
      <c r="A5" s="125">
        <v>1112</v>
      </c>
      <c r="B5" s="150"/>
      <c r="C5" s="132">
        <v>1000</v>
      </c>
      <c r="D5" s="131"/>
    </row>
    <row r="6" spans="1:4" ht="15" hidden="1" customHeight="1" thickBot="1" x14ac:dyDescent="0.3">
      <c r="A6" s="125">
        <v>1113</v>
      </c>
      <c r="B6" s="150"/>
      <c r="C6" s="132">
        <v>2200</v>
      </c>
      <c r="D6" s="131"/>
    </row>
    <row r="7" spans="1:4" ht="12" hidden="1" customHeight="1" thickBot="1" x14ac:dyDescent="0.3">
      <c r="A7" s="125">
        <v>1121</v>
      </c>
      <c r="B7" s="150"/>
      <c r="C7" s="132">
        <v>18100</v>
      </c>
      <c r="D7" s="131"/>
    </row>
    <row r="8" spans="1:4" ht="0.75" hidden="1" customHeight="1" thickBot="1" x14ac:dyDescent="0.3">
      <c r="A8" s="125">
        <v>1122</v>
      </c>
      <c r="B8" s="150"/>
      <c r="C8" s="132">
        <v>0</v>
      </c>
      <c r="D8" s="131"/>
    </row>
    <row r="9" spans="1:4" ht="15" hidden="1" customHeight="1" thickBot="1" x14ac:dyDescent="0.3">
      <c r="A9" s="125">
        <v>1211</v>
      </c>
      <c r="B9" s="150"/>
      <c r="C9" s="132">
        <v>35600</v>
      </c>
      <c r="D9" s="131"/>
    </row>
    <row r="10" spans="1:4" ht="15" hidden="1" customHeight="1" thickBot="1" x14ac:dyDescent="0.3">
      <c r="A10" s="125">
        <v>1334</v>
      </c>
      <c r="B10" s="150"/>
      <c r="C10" s="132">
        <v>10</v>
      </c>
      <c r="D10" s="131"/>
    </row>
    <row r="11" spans="1:4" ht="15" hidden="1" customHeight="1" thickBot="1" x14ac:dyDescent="0.3">
      <c r="A11" s="125">
        <v>1345</v>
      </c>
      <c r="B11" s="150"/>
      <c r="C11" s="132">
        <v>3000</v>
      </c>
      <c r="D11" s="131"/>
    </row>
    <row r="12" spans="1:4" ht="15" hidden="1" customHeight="1" thickBot="1" x14ac:dyDescent="0.3">
      <c r="A12" s="125">
        <v>1341</v>
      </c>
      <c r="B12" s="150"/>
      <c r="C12" s="132">
        <v>90</v>
      </c>
      <c r="D12" s="131"/>
    </row>
    <row r="13" spans="1:4" ht="13.5" hidden="1" customHeight="1" thickBot="1" x14ac:dyDescent="0.3">
      <c r="A13" s="125">
        <v>1343</v>
      </c>
      <c r="B13" s="150"/>
      <c r="C13" s="132">
        <v>20</v>
      </c>
      <c r="D13" s="131"/>
    </row>
    <row r="14" spans="1:4" ht="0.75" hidden="1" customHeight="1" thickBot="1" x14ac:dyDescent="0.3">
      <c r="A14" s="125">
        <v>1381</v>
      </c>
      <c r="B14" s="150"/>
      <c r="C14" s="132">
        <v>0</v>
      </c>
      <c r="D14" s="131"/>
    </row>
    <row r="15" spans="1:4" ht="15" hidden="1" customHeight="1" thickBot="1" x14ac:dyDescent="0.3">
      <c r="A15" s="125">
        <v>1385</v>
      </c>
      <c r="B15" s="150"/>
      <c r="C15" s="132">
        <v>0</v>
      </c>
      <c r="D15" s="131"/>
    </row>
    <row r="16" spans="1:4" ht="15" hidden="1" customHeight="1" thickBot="1" x14ac:dyDescent="0.3">
      <c r="A16" s="125">
        <v>1386</v>
      </c>
      <c r="B16" s="150"/>
      <c r="C16" s="132">
        <v>1000</v>
      </c>
      <c r="D16" s="131"/>
    </row>
    <row r="17" spans="1:4" ht="15" hidden="1" customHeight="1" thickBot="1" x14ac:dyDescent="0.3">
      <c r="A17" s="125">
        <v>1387</v>
      </c>
      <c r="B17" s="150"/>
      <c r="C17" s="132">
        <v>1200</v>
      </c>
      <c r="D17" s="131"/>
    </row>
    <row r="18" spans="1:4" ht="15" hidden="1" customHeight="1" thickBot="1" x14ac:dyDescent="0.3">
      <c r="A18" s="125">
        <v>1361</v>
      </c>
      <c r="B18" s="150"/>
      <c r="C18" s="132">
        <v>260</v>
      </c>
      <c r="D18" s="131"/>
    </row>
    <row r="19" spans="1:4" ht="15" hidden="1" customHeight="1" thickBot="1" x14ac:dyDescent="0.3">
      <c r="A19" s="125">
        <v>1511</v>
      </c>
      <c r="B19" s="150"/>
      <c r="C19" s="132">
        <v>3500</v>
      </c>
      <c r="D19" s="131"/>
    </row>
    <row r="20" spans="1:4" ht="20.25" customHeight="1" thickBot="1" x14ac:dyDescent="0.3">
      <c r="A20" s="136" t="s">
        <v>222</v>
      </c>
      <c r="B20" s="129" t="s">
        <v>215</v>
      </c>
      <c r="C20" s="167">
        <v>94064</v>
      </c>
      <c r="D20" s="131"/>
    </row>
    <row r="21" spans="1:4" ht="0.75" hidden="1" customHeight="1" thickBot="1" x14ac:dyDescent="0.3">
      <c r="A21" s="137">
        <v>2460</v>
      </c>
      <c r="B21" s="129"/>
      <c r="C21" s="132">
        <v>20</v>
      </c>
      <c r="D21" s="131"/>
    </row>
    <row r="22" spans="1:4" ht="0.75" hidden="1" customHeight="1" thickBot="1" x14ac:dyDescent="0.3">
      <c r="A22" s="136">
        <v>1019</v>
      </c>
      <c r="B22" s="129"/>
      <c r="C22" s="132">
        <v>500</v>
      </c>
      <c r="D22" s="131"/>
    </row>
    <row r="23" spans="1:4" ht="15" hidden="1" customHeight="1" thickBot="1" x14ac:dyDescent="0.3">
      <c r="A23" s="136">
        <v>1039</v>
      </c>
      <c r="B23" s="129"/>
      <c r="C23" s="132">
        <v>1048</v>
      </c>
      <c r="D23" s="131"/>
    </row>
    <row r="24" spans="1:4" ht="15" hidden="1" customHeight="1" thickBot="1" x14ac:dyDescent="0.3">
      <c r="A24" s="136">
        <v>2310</v>
      </c>
      <c r="B24" s="129"/>
      <c r="C24" s="132">
        <v>150</v>
      </c>
      <c r="D24" s="131"/>
    </row>
    <row r="25" spans="1:4" ht="15" hidden="1" customHeight="1" thickBot="1" x14ac:dyDescent="0.3">
      <c r="A25" s="136">
        <v>2321</v>
      </c>
      <c r="B25" s="129"/>
      <c r="C25" s="132">
        <v>2000</v>
      </c>
      <c r="D25" s="131"/>
    </row>
    <row r="26" spans="1:4" ht="15" hidden="1" customHeight="1" thickBot="1" x14ac:dyDescent="0.3">
      <c r="A26" s="136">
        <v>3111</v>
      </c>
      <c r="B26" s="129"/>
      <c r="C26" s="132">
        <v>0.1</v>
      </c>
      <c r="D26" s="131"/>
    </row>
    <row r="27" spans="1:4" ht="15" hidden="1" customHeight="1" thickBot="1" x14ac:dyDescent="0.3">
      <c r="A27" s="136">
        <v>3231</v>
      </c>
      <c r="B27" s="129"/>
      <c r="C27" s="132">
        <v>0.1</v>
      </c>
      <c r="D27" s="131"/>
    </row>
    <row r="28" spans="1:4" ht="15" hidden="1" customHeight="1" thickBot="1" x14ac:dyDescent="0.3">
      <c r="A28" s="136">
        <v>3313</v>
      </c>
      <c r="B28" s="129"/>
      <c r="C28" s="132">
        <v>70</v>
      </c>
      <c r="D28" s="131"/>
    </row>
    <row r="29" spans="1:4" ht="15" hidden="1" customHeight="1" thickBot="1" x14ac:dyDescent="0.3">
      <c r="A29" s="136">
        <v>3314</v>
      </c>
      <c r="B29" s="129"/>
      <c r="C29" s="132">
        <v>15</v>
      </c>
      <c r="D29" s="131"/>
    </row>
    <row r="30" spans="1:4" ht="15" hidden="1" customHeight="1" thickBot="1" x14ac:dyDescent="0.3">
      <c r="A30" s="136">
        <v>3319</v>
      </c>
      <c r="B30" s="129"/>
      <c r="C30" s="132">
        <v>310</v>
      </c>
      <c r="D30" s="131"/>
    </row>
    <row r="31" spans="1:4" ht="15" hidden="1" customHeight="1" thickBot="1" x14ac:dyDescent="0.3">
      <c r="A31" s="136">
        <v>3349</v>
      </c>
      <c r="B31" s="129"/>
      <c r="C31" s="132">
        <v>5</v>
      </c>
      <c r="D31" s="131"/>
    </row>
    <row r="32" spans="1:4" ht="15" hidden="1" customHeight="1" thickBot="1" x14ac:dyDescent="0.3">
      <c r="A32" s="136">
        <v>3412</v>
      </c>
      <c r="B32" s="129"/>
      <c r="C32" s="132">
        <v>3.1</v>
      </c>
      <c r="D32" s="131"/>
    </row>
    <row r="33" spans="1:4" ht="15" hidden="1" customHeight="1" thickBot="1" x14ac:dyDescent="0.3">
      <c r="A33" s="136">
        <v>3511</v>
      </c>
      <c r="B33" s="129"/>
      <c r="C33" s="132">
        <v>600</v>
      </c>
      <c r="D33" s="131"/>
    </row>
    <row r="34" spans="1:4" ht="15" hidden="1" customHeight="1" thickBot="1" x14ac:dyDescent="0.3">
      <c r="A34" s="136">
        <v>3613</v>
      </c>
      <c r="B34" s="129"/>
      <c r="C34" s="132">
        <v>530</v>
      </c>
      <c r="D34" s="131"/>
    </row>
    <row r="35" spans="1:4" ht="15" hidden="1" customHeight="1" thickBot="1" x14ac:dyDescent="0.3">
      <c r="A35" s="138">
        <v>3632</v>
      </c>
      <c r="B35" s="129"/>
      <c r="C35" s="133">
        <v>365</v>
      </c>
      <c r="D35" s="131"/>
    </row>
    <row r="36" spans="1:4" ht="15" hidden="1" customHeight="1" thickBot="1" x14ac:dyDescent="0.3">
      <c r="A36" s="138">
        <v>3633</v>
      </c>
      <c r="B36" s="129"/>
      <c r="C36" s="133">
        <v>23</v>
      </c>
      <c r="D36" s="131"/>
    </row>
    <row r="37" spans="1:4" ht="15" hidden="1" customHeight="1" thickBot="1" x14ac:dyDescent="0.3">
      <c r="A37" s="136">
        <v>3639</v>
      </c>
      <c r="B37" s="129"/>
      <c r="C37" s="132">
        <v>400</v>
      </c>
      <c r="D37" s="131"/>
    </row>
    <row r="38" spans="1:4" ht="15" hidden="1" customHeight="1" thickBot="1" x14ac:dyDescent="0.3">
      <c r="A38" s="136">
        <v>3722</v>
      </c>
      <c r="B38" s="129"/>
      <c r="C38" s="132">
        <v>32</v>
      </c>
      <c r="D38" s="131"/>
    </row>
    <row r="39" spans="1:4" ht="15" hidden="1" customHeight="1" thickBot="1" x14ac:dyDescent="0.3">
      <c r="A39" s="136">
        <v>3725</v>
      </c>
      <c r="B39" s="129"/>
      <c r="C39" s="132">
        <v>450</v>
      </c>
      <c r="D39" s="131"/>
    </row>
    <row r="40" spans="1:4" ht="15" hidden="1" customHeight="1" thickBot="1" x14ac:dyDescent="0.3">
      <c r="A40" s="136">
        <v>4351</v>
      </c>
      <c r="B40" s="129"/>
      <c r="C40" s="132">
        <v>400</v>
      </c>
      <c r="D40" s="131"/>
    </row>
    <row r="41" spans="1:4" ht="15" hidden="1" customHeight="1" thickBot="1" x14ac:dyDescent="0.3">
      <c r="A41" s="136">
        <v>6171</v>
      </c>
      <c r="B41" s="129"/>
      <c r="C41" s="132">
        <v>61</v>
      </c>
      <c r="D41" s="131"/>
    </row>
    <row r="42" spans="1:4" ht="0.75" hidden="1" customHeight="1" thickBot="1" x14ac:dyDescent="0.3">
      <c r="A42" s="136">
        <v>6310</v>
      </c>
      <c r="B42" s="129"/>
      <c r="C42" s="132">
        <v>0.3</v>
      </c>
      <c r="D42" s="131"/>
    </row>
    <row r="43" spans="1:4" ht="18" customHeight="1" thickBot="1" x14ac:dyDescent="0.3">
      <c r="A43" s="136" t="s">
        <v>223</v>
      </c>
      <c r="B43" s="129" t="s">
        <v>216</v>
      </c>
      <c r="C43" s="167">
        <v>7965.9</v>
      </c>
      <c r="D43" s="131"/>
    </row>
    <row r="44" spans="1:4" ht="0.75" hidden="1" customHeight="1" thickBot="1" x14ac:dyDescent="0.3">
      <c r="A44" s="138">
        <v>3699</v>
      </c>
      <c r="B44" s="129">
        <v>3</v>
      </c>
      <c r="C44" s="167">
        <v>0</v>
      </c>
      <c r="D44" s="131"/>
    </row>
    <row r="45" spans="1:4" ht="16.5" customHeight="1" thickBot="1" x14ac:dyDescent="0.3">
      <c r="A45" s="136" t="s">
        <v>224</v>
      </c>
      <c r="B45" s="129" t="s">
        <v>217</v>
      </c>
      <c r="C45" s="167">
        <v>12100</v>
      </c>
    </row>
    <row r="46" spans="1:4" ht="17.25" customHeight="1" thickBot="1" x14ac:dyDescent="0.3">
      <c r="A46" s="136" t="s">
        <v>221</v>
      </c>
      <c r="B46" s="129" t="s">
        <v>218</v>
      </c>
      <c r="C46" s="167">
        <v>8500.3972599999997</v>
      </c>
    </row>
    <row r="47" spans="1:4" ht="17.25" customHeight="1" thickBot="1" x14ac:dyDescent="0.3">
      <c r="A47" s="142" t="s">
        <v>213</v>
      </c>
      <c r="B47" s="157"/>
      <c r="C47" s="167"/>
    </row>
    <row r="48" spans="1:4" ht="16.5" customHeight="1" thickBot="1" x14ac:dyDescent="0.3">
      <c r="A48" s="151" t="s">
        <v>206</v>
      </c>
      <c r="B48" s="129">
        <v>4112</v>
      </c>
      <c r="C48" s="167">
        <v>3189.2</v>
      </c>
    </row>
    <row r="49" spans="1:4" ht="16.5" customHeight="1" thickBot="1" x14ac:dyDescent="0.3">
      <c r="A49" s="151" t="s">
        <v>207</v>
      </c>
      <c r="B49" s="130">
        <v>4121</v>
      </c>
      <c r="C49" s="167">
        <v>75</v>
      </c>
    </row>
    <row r="50" spans="1:4" ht="20.25" customHeight="1" thickBot="1" x14ac:dyDescent="0.3">
      <c r="A50" s="151" t="s">
        <v>208</v>
      </c>
      <c r="B50" s="130">
        <v>4134</v>
      </c>
      <c r="C50" s="167">
        <v>1100</v>
      </c>
      <c r="D50" s="131"/>
    </row>
    <row r="51" spans="1:4" ht="20.25" customHeight="1" thickBot="1" x14ac:dyDescent="0.3">
      <c r="A51" s="168" t="s">
        <v>307</v>
      </c>
      <c r="B51" s="130">
        <v>4216</v>
      </c>
      <c r="C51" s="167">
        <v>4136.1972599999999</v>
      </c>
      <c r="D51" s="131"/>
    </row>
    <row r="52" spans="1:4" ht="20.25" customHeight="1" thickBot="1" x14ac:dyDescent="0.3">
      <c r="A52" s="152" t="s">
        <v>225</v>
      </c>
      <c r="B52" s="79"/>
      <c r="C52" s="134">
        <v>122630.29726000001</v>
      </c>
      <c r="D52" s="131"/>
    </row>
    <row r="53" spans="1:4" ht="23.25" customHeight="1" thickBot="1" x14ac:dyDescent="0.3">
      <c r="A53" s="140" t="s">
        <v>228</v>
      </c>
      <c r="B53" s="126" t="s">
        <v>210</v>
      </c>
      <c r="C53" s="141"/>
      <c r="D53" s="131"/>
    </row>
    <row r="54" spans="1:4" ht="16.5" customHeight="1" thickBot="1" x14ac:dyDescent="0.3">
      <c r="A54" s="136" t="s">
        <v>211</v>
      </c>
      <c r="B54" s="139"/>
      <c r="C54" s="164">
        <v>30240</v>
      </c>
      <c r="D54" s="131"/>
    </row>
    <row r="55" spans="1:4" ht="16.5" customHeight="1" thickBot="1" x14ac:dyDescent="0.3">
      <c r="A55" s="136" t="s">
        <v>212</v>
      </c>
      <c r="B55" s="139"/>
      <c r="C55" s="164">
        <v>94262.297260000007</v>
      </c>
      <c r="D55" s="131"/>
    </row>
    <row r="56" spans="1:4" ht="16.5" customHeight="1" thickBot="1" x14ac:dyDescent="0.3">
      <c r="A56" s="142" t="s">
        <v>213</v>
      </c>
      <c r="B56" s="143"/>
      <c r="C56" s="164"/>
      <c r="D56" s="131"/>
    </row>
    <row r="57" spans="1:4" ht="16.5" customHeight="1" thickBot="1" x14ac:dyDescent="0.3">
      <c r="A57" s="139" t="s">
        <v>234</v>
      </c>
      <c r="B57" s="127">
        <v>5331</v>
      </c>
      <c r="C57" s="164">
        <v>11950</v>
      </c>
      <c r="D57" s="131"/>
    </row>
    <row r="58" spans="1:4" ht="16.5" customHeight="1" thickBot="1" x14ac:dyDescent="0.3">
      <c r="A58" s="139" t="s">
        <v>220</v>
      </c>
      <c r="B58" s="127">
        <v>5331</v>
      </c>
      <c r="C58" s="164">
        <v>4825</v>
      </c>
      <c r="D58" s="131"/>
    </row>
    <row r="59" spans="1:4" ht="24.75" customHeight="1" thickBot="1" x14ac:dyDescent="0.3">
      <c r="A59" s="139" t="s">
        <v>235</v>
      </c>
      <c r="B59" s="127">
        <v>5331</v>
      </c>
      <c r="C59" s="167">
        <v>712</v>
      </c>
      <c r="D59" s="131"/>
    </row>
    <row r="60" spans="1:4" ht="16.5" customHeight="1" thickBot="1" x14ac:dyDescent="0.3">
      <c r="A60" s="139" t="s">
        <v>219</v>
      </c>
      <c r="B60" s="127">
        <v>5342</v>
      </c>
      <c r="C60" s="164">
        <v>1100</v>
      </c>
      <c r="D60" s="131"/>
    </row>
    <row r="61" spans="1:4" ht="18.75" customHeight="1" thickBot="1" x14ac:dyDescent="0.3">
      <c r="A61" s="152" t="s">
        <v>226</v>
      </c>
      <c r="B61" s="79"/>
      <c r="C61" s="134">
        <v>124502.29726000001</v>
      </c>
      <c r="D61" s="131"/>
    </row>
    <row r="62" spans="1:4" ht="16.5" customHeight="1" thickBot="1" x14ac:dyDescent="0.3">
      <c r="A62" s="145" t="s">
        <v>227</v>
      </c>
      <c r="B62" s="144"/>
      <c r="C62" s="128">
        <v>-1872</v>
      </c>
      <c r="D62" s="131"/>
    </row>
    <row r="63" spans="1:4" ht="22.5" customHeight="1" thickBot="1" x14ac:dyDescent="0.3">
      <c r="A63" s="140" t="s">
        <v>214</v>
      </c>
      <c r="B63" s="126"/>
      <c r="C63" s="128"/>
      <c r="D63" s="131"/>
    </row>
    <row r="64" spans="1:4" ht="16.5" customHeight="1" thickBot="1" x14ac:dyDescent="0.3">
      <c r="A64" s="153" t="s">
        <v>209</v>
      </c>
      <c r="B64" s="125">
        <v>8115</v>
      </c>
      <c r="C64" s="165">
        <v>1500</v>
      </c>
      <c r="D64" s="131"/>
    </row>
    <row r="65" spans="1:4" ht="16.5" customHeight="1" thickBot="1" x14ac:dyDescent="0.3">
      <c r="A65" s="151" t="s">
        <v>236</v>
      </c>
      <c r="B65" s="125">
        <v>8115</v>
      </c>
      <c r="C65" s="165">
        <v>-20</v>
      </c>
      <c r="D65" s="131"/>
    </row>
    <row r="66" spans="1:4" ht="16.5" customHeight="1" thickBot="1" x14ac:dyDescent="0.3">
      <c r="A66" s="151" t="s">
        <v>311</v>
      </c>
      <c r="B66" s="150">
        <v>8123</v>
      </c>
      <c r="C66" s="165">
        <v>6000</v>
      </c>
      <c r="D66" s="131"/>
    </row>
    <row r="67" spans="1:4" ht="16.5" customHeight="1" thickBot="1" x14ac:dyDescent="0.3">
      <c r="A67" s="154" t="s">
        <v>50</v>
      </c>
      <c r="B67" s="125">
        <v>8124</v>
      </c>
      <c r="C67" s="166">
        <v>-5608</v>
      </c>
      <c r="D67" s="131"/>
    </row>
    <row r="68" spans="1:4" ht="16.5" customHeight="1" thickBot="1" x14ac:dyDescent="0.3">
      <c r="A68" s="126" t="s">
        <v>51</v>
      </c>
      <c r="B68" s="126"/>
      <c r="C68" s="128">
        <v>1872</v>
      </c>
      <c r="D68" s="131"/>
    </row>
    <row r="69" spans="1:4" ht="23.25" customHeight="1" thickBot="1" x14ac:dyDescent="0.3">
      <c r="A69" s="152" t="s">
        <v>229</v>
      </c>
      <c r="B69" s="79"/>
      <c r="C69" s="134">
        <v>124502.29726000001</v>
      </c>
      <c r="D69" s="131"/>
    </row>
    <row r="70" spans="1:4" ht="39.75" customHeight="1" x14ac:dyDescent="0.25">
      <c r="A70" s="184" t="s">
        <v>232</v>
      </c>
      <c r="B70" s="185"/>
      <c r="C70" s="186"/>
      <c r="D70" s="131"/>
    </row>
    <row r="71" spans="1:4" ht="16.5" customHeight="1" x14ac:dyDescent="0.25">
      <c r="A71" t="s">
        <v>304</v>
      </c>
      <c r="C71" s="123"/>
    </row>
    <row r="72" spans="1:4" ht="16.5" customHeight="1" x14ac:dyDescent="0.25">
      <c r="A72" t="s">
        <v>204</v>
      </c>
      <c r="C72" s="123"/>
    </row>
    <row r="73" spans="1:4" ht="16.5" customHeight="1" x14ac:dyDescent="0.25">
      <c r="A73" t="s">
        <v>205</v>
      </c>
    </row>
    <row r="74" spans="1:4" ht="16.5" customHeight="1" thickBot="1" x14ac:dyDescent="0.3"/>
    <row r="75" spans="1:4" ht="16.5" customHeight="1" thickBot="1" x14ac:dyDescent="0.3">
      <c r="A75" s="146" t="s">
        <v>231</v>
      </c>
      <c r="B75" s="148"/>
      <c r="C75" s="147"/>
    </row>
    <row r="76" spans="1:4" ht="16.5" customHeight="1" x14ac:dyDescent="0.25">
      <c r="A76" s="3" t="s">
        <v>230</v>
      </c>
      <c r="B76" s="3" t="s">
        <v>132</v>
      </c>
      <c r="C76" s="6" t="s">
        <v>163</v>
      </c>
    </row>
    <row r="77" spans="1:4" ht="12.75" customHeight="1" x14ac:dyDescent="0.25">
      <c r="A77" s="180" t="s">
        <v>172</v>
      </c>
      <c r="B77" s="156">
        <v>5171</v>
      </c>
      <c r="C77" s="17">
        <v>5575000</v>
      </c>
    </row>
    <row r="78" spans="1:4" ht="12.75" customHeight="1" x14ac:dyDescent="0.25">
      <c r="A78" s="189" t="s">
        <v>316</v>
      </c>
      <c r="B78" s="156">
        <v>6121</v>
      </c>
      <c r="C78" s="17">
        <v>200000</v>
      </c>
    </row>
    <row r="79" spans="1:4" ht="12.75" customHeight="1" x14ac:dyDescent="0.25">
      <c r="A79" s="14" t="s">
        <v>317</v>
      </c>
      <c r="B79" s="156">
        <v>6121</v>
      </c>
      <c r="C79" s="17">
        <v>1400000</v>
      </c>
    </row>
    <row r="80" spans="1:4" ht="12.75" customHeight="1" x14ac:dyDescent="0.25">
      <c r="A80" s="14" t="s">
        <v>306</v>
      </c>
      <c r="B80" s="156">
        <v>6121</v>
      </c>
      <c r="C80" s="17">
        <v>2450000</v>
      </c>
    </row>
    <row r="81" spans="1:3" ht="12.75" customHeight="1" x14ac:dyDescent="0.25">
      <c r="A81" s="16" t="s">
        <v>349</v>
      </c>
      <c r="B81" s="156">
        <v>6121</v>
      </c>
      <c r="C81" s="17">
        <v>3000000</v>
      </c>
    </row>
    <row r="82" spans="1:3" ht="12.75" customHeight="1" x14ac:dyDescent="0.25">
      <c r="A82" s="16" t="s">
        <v>350</v>
      </c>
      <c r="B82" s="156">
        <v>6121</v>
      </c>
      <c r="C82" s="17">
        <v>2000000</v>
      </c>
    </row>
    <row r="83" spans="1:3" ht="12.75" customHeight="1" x14ac:dyDescent="0.25">
      <c r="A83" s="16" t="s">
        <v>351</v>
      </c>
      <c r="B83" s="156">
        <v>6121</v>
      </c>
      <c r="C83" s="35">
        <v>500000</v>
      </c>
    </row>
    <row r="84" spans="1:3" ht="12.75" customHeight="1" x14ac:dyDescent="0.25">
      <c r="A84" s="161" t="s">
        <v>314</v>
      </c>
      <c r="B84" s="156">
        <v>6121</v>
      </c>
      <c r="C84" s="17">
        <v>10100000</v>
      </c>
    </row>
    <row r="85" spans="1:3" ht="12.75" customHeight="1" x14ac:dyDescent="0.25">
      <c r="A85" s="161" t="s">
        <v>308</v>
      </c>
      <c r="B85" s="156">
        <v>6119</v>
      </c>
      <c r="C85" s="17">
        <v>50000</v>
      </c>
    </row>
    <row r="86" spans="1:3" ht="12.75" customHeight="1" x14ac:dyDescent="0.25">
      <c r="A86" s="161" t="s">
        <v>352</v>
      </c>
      <c r="B86" s="156">
        <v>6121</v>
      </c>
      <c r="C86" s="17">
        <v>1000000</v>
      </c>
    </row>
    <row r="87" spans="1:3" ht="12.75" customHeight="1" x14ac:dyDescent="0.25">
      <c r="A87" s="161" t="s">
        <v>241</v>
      </c>
      <c r="B87" s="156">
        <v>6122</v>
      </c>
      <c r="C87" s="17">
        <v>500000</v>
      </c>
    </row>
    <row r="88" spans="1:3" ht="12.75" customHeight="1" x14ac:dyDescent="0.25">
      <c r="A88" s="161" t="s">
        <v>309</v>
      </c>
      <c r="B88" s="156">
        <v>6130</v>
      </c>
      <c r="C88" s="17">
        <v>200000</v>
      </c>
    </row>
    <row r="89" spans="1:3" ht="12.75" customHeight="1" x14ac:dyDescent="0.25">
      <c r="A89" s="161" t="s">
        <v>310</v>
      </c>
      <c r="B89" s="156">
        <v>6125</v>
      </c>
      <c r="C89" s="17">
        <v>2000000</v>
      </c>
    </row>
    <row r="90" spans="1:3" ht="12.75" customHeight="1" x14ac:dyDescent="0.25">
      <c r="A90" s="161" t="s">
        <v>353</v>
      </c>
      <c r="B90" s="156">
        <v>6121</v>
      </c>
      <c r="C90" s="17">
        <v>1265000</v>
      </c>
    </row>
    <row r="91" spans="1:3" ht="12.75" hidden="1" customHeight="1" x14ac:dyDescent="0.25">
      <c r="A91" s="161"/>
      <c r="B91" s="156"/>
      <c r="C91" s="17"/>
    </row>
    <row r="92" spans="1:3" ht="12.75" hidden="1" customHeight="1" x14ac:dyDescent="0.25">
      <c r="A92" s="30"/>
      <c r="B92" s="156"/>
      <c r="C92" s="17"/>
    </row>
    <row r="93" spans="1:3" ht="16.5" customHeight="1" x14ac:dyDescent="0.25">
      <c r="A93" s="30" t="s">
        <v>312</v>
      </c>
      <c r="B93" s="156"/>
      <c r="C93" s="17">
        <f>SUM(C77:C92)</f>
        <v>30240000</v>
      </c>
    </row>
  </sheetData>
  <mergeCells count="2">
    <mergeCell ref="A2:C2"/>
    <mergeCell ref="A70:C70"/>
  </mergeCells>
  <pageMargins left="0.70866141732283472" right="0.70866141732283472" top="0.78740157480314965" bottom="0.78740157480314965" header="0.31496062992125984" footer="0.31496062992125984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4"/>
  <sheetViews>
    <sheetView zoomScale="90" zoomScaleNormal="90" workbookViewId="0">
      <selection sqref="A1:E1"/>
    </sheetView>
  </sheetViews>
  <sheetFormatPr defaultRowHeight="20.25" customHeight="1" x14ac:dyDescent="0.25"/>
  <cols>
    <col min="1" max="1" width="11.28515625" style="74" customWidth="1"/>
    <col min="2" max="2" width="9.140625" style="1"/>
    <col min="3" max="3" width="12.28515625" style="1" customWidth="1"/>
    <col min="4" max="4" width="41" style="1" customWidth="1"/>
    <col min="5" max="5" width="41.7109375" style="75" customWidth="1"/>
    <col min="6" max="6" width="21.7109375" style="1" customWidth="1"/>
    <col min="7" max="7" width="13.5703125" style="1" bestFit="1" customWidth="1"/>
    <col min="8" max="8" width="16.85546875" style="1" bestFit="1" customWidth="1"/>
    <col min="9" max="9" width="19.42578125" style="1" bestFit="1" customWidth="1"/>
    <col min="10" max="10" width="16.85546875" style="1" bestFit="1" customWidth="1"/>
    <col min="11" max="11" width="21" style="1" bestFit="1" customWidth="1"/>
    <col min="12" max="12" width="32.7109375" style="1" bestFit="1" customWidth="1"/>
    <col min="13" max="13" width="33.28515625" style="1" bestFit="1" customWidth="1"/>
    <col min="14" max="14" width="36.85546875" style="1" bestFit="1" customWidth="1"/>
    <col min="15" max="15" width="28" style="1" bestFit="1" customWidth="1"/>
    <col min="16" max="16" width="35.28515625" style="1" bestFit="1" customWidth="1"/>
    <col min="17" max="17" width="24.5703125" style="1" bestFit="1" customWidth="1"/>
    <col min="18" max="18" width="18.85546875" style="1" bestFit="1" customWidth="1"/>
    <col min="19" max="19" width="37.7109375" style="1" bestFit="1" customWidth="1"/>
    <col min="20" max="20" width="22.5703125" style="1" bestFit="1" customWidth="1"/>
    <col min="21" max="21" width="18.85546875" style="1" bestFit="1" customWidth="1"/>
    <col min="22" max="22" width="26.7109375" style="1" bestFit="1" customWidth="1"/>
    <col min="23" max="23" width="48.7109375" style="1" bestFit="1" customWidth="1"/>
    <col min="24" max="24" width="18.7109375" style="1" bestFit="1" customWidth="1"/>
    <col min="25" max="25" width="16.140625" style="1" bestFit="1" customWidth="1"/>
    <col min="26" max="26" width="19.140625" style="1" bestFit="1" customWidth="1"/>
    <col min="27" max="27" width="7.42578125" style="1" bestFit="1" customWidth="1"/>
    <col min="28" max="28" width="5" style="1" bestFit="1" customWidth="1"/>
    <col min="29" max="29" width="9.28515625" style="1" bestFit="1" customWidth="1"/>
    <col min="30" max="30" width="7.42578125" style="1" bestFit="1" customWidth="1"/>
    <col min="31" max="31" width="8.7109375" style="1" bestFit="1" customWidth="1"/>
    <col min="32" max="32" width="18.85546875" style="1" bestFit="1" customWidth="1"/>
    <col min="33" max="33" width="3.85546875" style="1" bestFit="1" customWidth="1"/>
    <col min="34" max="34" width="7" style="1" bestFit="1" customWidth="1"/>
    <col min="35" max="35" width="25" style="1" bestFit="1" customWidth="1"/>
    <col min="36" max="36" width="34.7109375" style="1" bestFit="1" customWidth="1"/>
    <col min="37" max="37" width="19.85546875" style="1" bestFit="1" customWidth="1"/>
    <col min="38" max="38" width="33.140625" style="1" bestFit="1" customWidth="1"/>
    <col min="39" max="39" width="13.42578125" style="1" bestFit="1" customWidth="1"/>
    <col min="40" max="40" width="22" style="1" bestFit="1" customWidth="1"/>
    <col min="41" max="41" width="26.85546875" style="1" bestFit="1" customWidth="1"/>
    <col min="42" max="42" width="38" style="1" bestFit="1" customWidth="1"/>
    <col min="43" max="43" width="31.42578125" style="1" bestFit="1" customWidth="1"/>
    <col min="44" max="44" width="27.5703125" style="1" bestFit="1" customWidth="1"/>
    <col min="45" max="45" width="18.85546875" style="1" bestFit="1" customWidth="1"/>
    <col min="46" max="46" width="10.28515625" style="1" bestFit="1" customWidth="1"/>
    <col min="47" max="47" width="12.28515625" style="1" bestFit="1" customWidth="1"/>
    <col min="48" max="48" width="16" style="1" bestFit="1" customWidth="1"/>
    <col min="49" max="49" width="7.140625" style="1" bestFit="1" customWidth="1"/>
    <col min="50" max="50" width="21" style="1" bestFit="1" customWidth="1"/>
    <col min="51" max="51" width="31.28515625" style="1" bestFit="1" customWidth="1"/>
    <col min="52" max="52" width="11.5703125" style="1" bestFit="1" customWidth="1"/>
    <col min="53" max="53" width="35.5703125" style="1" bestFit="1" customWidth="1"/>
    <col min="54" max="54" width="20.7109375" style="1" bestFit="1" customWidth="1"/>
    <col min="55" max="55" width="9.5703125" style="1" bestFit="1" customWidth="1"/>
    <col min="56" max="56" width="16.7109375" style="1" bestFit="1" customWidth="1"/>
    <col min="57" max="57" width="21.5703125" style="1" bestFit="1" customWidth="1"/>
    <col min="58" max="58" width="29.42578125" style="1" bestFit="1" customWidth="1"/>
    <col min="59" max="59" width="20.140625" style="1" bestFit="1" customWidth="1"/>
    <col min="60" max="60" width="23.42578125" style="1" bestFit="1" customWidth="1"/>
    <col min="61" max="61" width="25.85546875" style="1" bestFit="1" customWidth="1"/>
    <col min="62" max="62" width="25.28515625" style="1" bestFit="1" customWidth="1"/>
    <col min="63" max="63" width="27" style="1" bestFit="1" customWidth="1"/>
    <col min="64" max="64" width="16.140625" style="1" bestFit="1" customWidth="1"/>
    <col min="65" max="65" width="18.85546875" style="1" bestFit="1" customWidth="1"/>
    <col min="66" max="66" width="40" style="1" bestFit="1" customWidth="1"/>
    <col min="67" max="67" width="34.5703125" style="1" bestFit="1" customWidth="1"/>
    <col min="68" max="68" width="22.5703125" style="1" bestFit="1" customWidth="1"/>
    <col min="69" max="69" width="12.140625" style="1" bestFit="1" customWidth="1"/>
    <col min="70" max="70" width="17.28515625" style="1" bestFit="1" customWidth="1"/>
    <col min="71" max="71" width="23.7109375" style="1" bestFit="1" customWidth="1"/>
    <col min="72" max="72" width="9.140625" style="1"/>
    <col min="73" max="73" width="30.7109375" style="1" bestFit="1" customWidth="1"/>
    <col min="74" max="74" width="27.7109375" style="1" bestFit="1" customWidth="1"/>
    <col min="75" max="75" width="22.7109375" style="1" bestFit="1" customWidth="1"/>
    <col min="76" max="76" width="9.7109375" style="1" bestFit="1" customWidth="1"/>
    <col min="77" max="77" width="16" style="1" bestFit="1" customWidth="1"/>
    <col min="78" max="78" width="18.28515625" style="1" bestFit="1" customWidth="1"/>
    <col min="79" max="79" width="36.42578125" style="1" bestFit="1" customWidth="1"/>
    <col min="80" max="80" width="26.5703125" style="1" bestFit="1" customWidth="1"/>
    <col min="81" max="81" width="13.140625" style="1" bestFit="1" customWidth="1"/>
    <col min="82" max="82" width="18.85546875" style="1" bestFit="1" customWidth="1"/>
    <col min="83" max="83" width="17" style="1" bestFit="1" customWidth="1"/>
    <col min="84" max="84" width="31.5703125" style="1" bestFit="1" customWidth="1"/>
    <col min="85" max="85" width="26.7109375" style="1" bestFit="1" customWidth="1"/>
    <col min="86" max="86" width="6" style="1" bestFit="1" customWidth="1"/>
    <col min="87" max="87" width="14.7109375" style="1" bestFit="1" customWidth="1"/>
    <col min="88" max="88" width="6.28515625" style="1" bestFit="1" customWidth="1"/>
    <col min="89" max="89" width="8.140625" style="1" bestFit="1" customWidth="1"/>
    <col min="90" max="90" width="27" style="1" bestFit="1" customWidth="1"/>
    <col min="91" max="91" width="10.85546875" style="1" bestFit="1" customWidth="1"/>
    <col min="92" max="92" width="19.7109375" style="1" bestFit="1" customWidth="1"/>
    <col min="93" max="93" width="12.7109375" style="1" bestFit="1" customWidth="1"/>
    <col min="94" max="94" width="17.7109375" style="1" bestFit="1" customWidth="1"/>
    <col min="95" max="95" width="18" style="1" bestFit="1" customWidth="1"/>
    <col min="96" max="96" width="13.28515625" style="1" bestFit="1" customWidth="1"/>
    <col min="97" max="97" width="12.5703125" style="1" bestFit="1" customWidth="1"/>
    <col min="98" max="98" width="9.42578125" style="1" bestFit="1" customWidth="1"/>
    <col min="99" max="99" width="12" style="1" bestFit="1" customWidth="1"/>
    <col min="100" max="100" width="19.7109375" style="1" bestFit="1" customWidth="1"/>
    <col min="101" max="101" width="4.42578125" style="1" bestFit="1" customWidth="1"/>
    <col min="102" max="102" width="12" style="1" bestFit="1" customWidth="1"/>
    <col min="103" max="103" width="19.28515625" style="1" bestFit="1" customWidth="1"/>
    <col min="104" max="104" width="23.5703125" style="1" bestFit="1" customWidth="1"/>
    <col min="105" max="105" width="20.140625" style="1" bestFit="1" customWidth="1"/>
    <col min="106" max="106" width="19.42578125" style="1" bestFit="1" customWidth="1"/>
    <col min="107" max="107" width="16.85546875" style="1" bestFit="1" customWidth="1"/>
    <col min="108" max="108" width="21" style="1" bestFit="1" customWidth="1"/>
    <col min="109" max="109" width="32.7109375" style="1" bestFit="1" customWidth="1"/>
    <col min="110" max="110" width="33.28515625" style="1" bestFit="1" customWidth="1"/>
    <col min="111" max="111" width="36.85546875" style="1" bestFit="1" customWidth="1"/>
    <col min="112" max="112" width="28" style="1" bestFit="1" customWidth="1"/>
    <col min="113" max="113" width="35.28515625" style="1" bestFit="1" customWidth="1"/>
    <col min="114" max="114" width="24.5703125" style="1" bestFit="1" customWidth="1"/>
    <col min="115" max="115" width="18.85546875" style="1" bestFit="1" customWidth="1"/>
    <col min="116" max="116" width="37.7109375" style="1" bestFit="1" customWidth="1"/>
    <col min="117" max="117" width="22.5703125" style="1" bestFit="1" customWidth="1"/>
    <col min="118" max="118" width="18.85546875" style="1" bestFit="1" customWidth="1"/>
    <col min="119" max="119" width="26.7109375" style="1" bestFit="1" customWidth="1"/>
    <col min="120" max="120" width="48.7109375" style="1" bestFit="1" customWidth="1"/>
    <col min="121" max="121" width="18.7109375" style="1" bestFit="1" customWidth="1"/>
    <col min="122" max="122" width="16.140625" style="1" bestFit="1" customWidth="1"/>
    <col min="123" max="123" width="19.140625" style="1" bestFit="1" customWidth="1"/>
    <col min="124" max="124" width="7.42578125" style="1" bestFit="1" customWidth="1"/>
    <col min="125" max="125" width="6" style="1" bestFit="1" customWidth="1"/>
    <col min="126" max="126" width="9.28515625" style="1" bestFit="1" customWidth="1"/>
    <col min="127" max="127" width="7.42578125" style="1" bestFit="1" customWidth="1"/>
    <col min="128" max="128" width="8.7109375" style="1" bestFit="1" customWidth="1"/>
    <col min="129" max="129" width="18.85546875" style="1" bestFit="1" customWidth="1"/>
    <col min="130" max="130" width="4" style="1" bestFit="1" customWidth="1"/>
    <col min="131" max="131" width="6.5703125" style="1" bestFit="1" customWidth="1"/>
    <col min="132" max="132" width="25" style="1" bestFit="1" customWidth="1"/>
    <col min="133" max="133" width="34.7109375" style="1" bestFit="1" customWidth="1"/>
    <col min="134" max="134" width="19.85546875" style="1" bestFit="1" customWidth="1"/>
    <col min="135" max="135" width="33.140625" style="1" bestFit="1" customWidth="1"/>
    <col min="136" max="136" width="13.42578125" style="1" bestFit="1" customWidth="1"/>
    <col min="137" max="137" width="22" style="1" bestFit="1" customWidth="1"/>
    <col min="138" max="138" width="26.85546875" style="1" bestFit="1" customWidth="1"/>
    <col min="139" max="139" width="38" style="1" bestFit="1" customWidth="1"/>
    <col min="140" max="140" width="31.42578125" style="1" bestFit="1" customWidth="1"/>
    <col min="141" max="141" width="27.5703125" style="1" bestFit="1" customWidth="1"/>
    <col min="142" max="142" width="18.85546875" style="1" bestFit="1" customWidth="1"/>
    <col min="143" max="143" width="10.28515625" style="1" bestFit="1" customWidth="1"/>
    <col min="144" max="144" width="12.28515625" style="1" bestFit="1" customWidth="1"/>
    <col min="145" max="145" width="16" style="1" bestFit="1" customWidth="1"/>
    <col min="146" max="146" width="7.140625" style="1" bestFit="1" customWidth="1"/>
    <col min="147" max="147" width="21" style="1" bestFit="1" customWidth="1"/>
    <col min="148" max="148" width="31.28515625" style="1" bestFit="1" customWidth="1"/>
    <col min="149" max="149" width="11.5703125" style="1" bestFit="1" customWidth="1"/>
    <col min="150" max="150" width="35.5703125" style="1" bestFit="1" customWidth="1"/>
    <col min="151" max="151" width="20.7109375" style="1" bestFit="1" customWidth="1"/>
    <col min="152" max="152" width="9.5703125" style="1" bestFit="1" customWidth="1"/>
    <col min="153" max="153" width="16.7109375" style="1" bestFit="1" customWidth="1"/>
    <col min="154" max="154" width="21.5703125" style="1" bestFit="1" customWidth="1"/>
    <col min="155" max="155" width="29.42578125" style="1" bestFit="1" customWidth="1"/>
    <col min="156" max="156" width="20.140625" style="1" bestFit="1" customWidth="1"/>
    <col min="157" max="157" width="23.42578125" style="1" bestFit="1" customWidth="1"/>
    <col min="158" max="158" width="25.85546875" style="1" bestFit="1" customWidth="1"/>
    <col min="159" max="159" width="25.28515625" style="1" bestFit="1" customWidth="1"/>
    <col min="160" max="160" width="27" style="1" bestFit="1" customWidth="1"/>
    <col min="161" max="161" width="16.140625" style="1" bestFit="1" customWidth="1"/>
    <col min="162" max="162" width="18.85546875" style="1" bestFit="1" customWidth="1"/>
    <col min="163" max="163" width="40" style="1" bestFit="1" customWidth="1"/>
    <col min="164" max="164" width="34.5703125" style="1" bestFit="1" customWidth="1"/>
    <col min="165" max="165" width="22.5703125" style="1" bestFit="1" customWidth="1"/>
    <col min="166" max="166" width="12.140625" style="1" bestFit="1" customWidth="1"/>
    <col min="167" max="167" width="17.28515625" style="1" bestFit="1" customWidth="1"/>
    <col min="168" max="168" width="23.7109375" style="1" bestFit="1" customWidth="1"/>
    <col min="169" max="169" width="9.140625" style="1"/>
    <col min="170" max="170" width="30.7109375" style="1" bestFit="1" customWidth="1"/>
    <col min="171" max="171" width="27.7109375" style="1" bestFit="1" customWidth="1"/>
    <col min="172" max="172" width="22.7109375" style="1" bestFit="1" customWidth="1"/>
    <col min="173" max="173" width="9.7109375" style="1" bestFit="1" customWidth="1"/>
    <col min="174" max="174" width="16" style="1" bestFit="1" customWidth="1"/>
    <col min="175" max="175" width="18.28515625" style="1" bestFit="1" customWidth="1"/>
    <col min="176" max="176" width="36.42578125" style="1" bestFit="1" customWidth="1"/>
    <col min="177" max="177" width="26.5703125" style="1" bestFit="1" customWidth="1"/>
    <col min="178" max="178" width="13.140625" style="1" bestFit="1" customWidth="1"/>
    <col min="179" max="179" width="18.85546875" style="1" bestFit="1" customWidth="1"/>
    <col min="180" max="180" width="17" style="1" bestFit="1" customWidth="1"/>
    <col min="181" max="181" width="31.5703125" style="1" bestFit="1" customWidth="1"/>
    <col min="182" max="182" width="26.7109375" style="1" bestFit="1" customWidth="1"/>
    <col min="183" max="183" width="6" style="1" bestFit="1" customWidth="1"/>
    <col min="184" max="184" width="14.7109375" style="1" bestFit="1" customWidth="1"/>
    <col min="185" max="185" width="6.28515625" style="1" bestFit="1" customWidth="1"/>
    <col min="186" max="186" width="8.140625" style="1" bestFit="1" customWidth="1"/>
    <col min="187" max="187" width="27" style="1" bestFit="1" customWidth="1"/>
    <col min="188" max="188" width="10.85546875" style="1" bestFit="1" customWidth="1"/>
    <col min="189" max="189" width="19.7109375" style="1" bestFit="1" customWidth="1"/>
    <col min="190" max="190" width="12.7109375" style="1" bestFit="1" customWidth="1"/>
    <col min="191" max="191" width="17.7109375" style="1" bestFit="1" customWidth="1"/>
    <col min="192" max="192" width="18" style="1" bestFit="1" customWidth="1"/>
    <col min="193" max="193" width="13.28515625" style="1" bestFit="1" customWidth="1"/>
    <col min="194" max="194" width="12.5703125" style="1" bestFit="1" customWidth="1"/>
    <col min="195" max="195" width="9.42578125" style="1" bestFit="1" customWidth="1"/>
    <col min="196" max="196" width="12" style="1" bestFit="1" customWidth="1"/>
    <col min="197" max="197" width="19.7109375" style="1" bestFit="1" customWidth="1"/>
    <col min="198" max="198" width="4.42578125" style="1" bestFit="1" customWidth="1"/>
    <col min="199" max="199" width="12" style="1" bestFit="1" customWidth="1"/>
    <col min="200" max="200" width="21.7109375" style="1" bestFit="1" customWidth="1"/>
    <col min="201" max="201" width="20.85546875" style="1" bestFit="1" customWidth="1"/>
    <col min="202" max="16384" width="9.140625" style="1"/>
  </cols>
  <sheetData>
    <row r="1" spans="1:5" ht="20.25" customHeight="1" x14ac:dyDescent="0.25">
      <c r="A1" s="187" t="s">
        <v>301</v>
      </c>
      <c r="B1" s="187"/>
      <c r="C1" s="187"/>
      <c r="D1" s="187"/>
      <c r="E1" s="187"/>
    </row>
    <row r="2" spans="1:5" ht="1.5" customHeight="1" thickBot="1" x14ac:dyDescent="0.3">
      <c r="A2" s="47"/>
      <c r="B2" s="48"/>
      <c r="C2" s="49"/>
      <c r="D2" s="49"/>
      <c r="E2" s="50"/>
    </row>
    <row r="3" spans="1:5" ht="20.25" customHeight="1" thickBot="1" x14ac:dyDescent="0.3">
      <c r="A3" s="51" t="s">
        <v>0</v>
      </c>
      <c r="B3" s="52" t="s">
        <v>132</v>
      </c>
      <c r="C3" s="53"/>
      <c r="D3" s="135" t="s">
        <v>126</v>
      </c>
      <c r="E3" s="135" t="s">
        <v>163</v>
      </c>
    </row>
    <row r="4" spans="1:5" ht="20.25" customHeight="1" thickBot="1" x14ac:dyDescent="0.3">
      <c r="A4" s="100"/>
      <c r="B4" s="105">
        <v>1111</v>
      </c>
      <c r="C4" s="106"/>
      <c r="D4" s="107" t="s">
        <v>183</v>
      </c>
      <c r="E4" s="108">
        <v>16630000</v>
      </c>
    </row>
    <row r="5" spans="1:5" ht="20.25" customHeight="1" thickBot="1" x14ac:dyDescent="0.3">
      <c r="A5" s="55"/>
      <c r="B5" s="105">
        <v>1112</v>
      </c>
      <c r="C5" s="106"/>
      <c r="D5" s="107" t="s">
        <v>184</v>
      </c>
      <c r="E5" s="108">
        <v>1500000</v>
      </c>
    </row>
    <row r="6" spans="1:5" ht="20.25" customHeight="1" thickBot="1" x14ac:dyDescent="0.3">
      <c r="A6" s="55"/>
      <c r="B6" s="105">
        <v>1113</v>
      </c>
      <c r="C6" s="106"/>
      <c r="D6" s="107" t="s">
        <v>185</v>
      </c>
      <c r="E6" s="108">
        <v>2700000</v>
      </c>
    </row>
    <row r="7" spans="1:5" ht="20.25" customHeight="1" thickBot="1" x14ac:dyDescent="0.3">
      <c r="A7" s="55"/>
      <c r="B7" s="105">
        <v>1121</v>
      </c>
      <c r="C7" s="106"/>
      <c r="D7" s="107" t="s">
        <v>186</v>
      </c>
      <c r="E7" s="108">
        <v>22300000</v>
      </c>
    </row>
    <row r="8" spans="1:5" ht="20.25" customHeight="1" thickBot="1" x14ac:dyDescent="0.3">
      <c r="A8" s="55"/>
      <c r="B8" s="105">
        <v>1122</v>
      </c>
      <c r="C8" s="106"/>
      <c r="D8" s="107" t="s">
        <v>187</v>
      </c>
      <c r="E8" s="108">
        <v>0</v>
      </c>
    </row>
    <row r="9" spans="1:5" ht="20.25" customHeight="1" thickBot="1" x14ac:dyDescent="0.3">
      <c r="A9" s="55"/>
      <c r="B9" s="105">
        <v>1211</v>
      </c>
      <c r="C9" s="106"/>
      <c r="D9" s="107" t="s">
        <v>188</v>
      </c>
      <c r="E9" s="108">
        <v>42250000</v>
      </c>
    </row>
    <row r="10" spans="1:5" ht="20.25" customHeight="1" thickBot="1" x14ac:dyDescent="0.3">
      <c r="A10" s="55"/>
      <c r="B10" s="105">
        <v>1334</v>
      </c>
      <c r="C10" s="106"/>
      <c r="D10" s="107" t="s">
        <v>189</v>
      </c>
      <c r="E10" s="108">
        <v>50000</v>
      </c>
    </row>
    <row r="11" spans="1:5" ht="20.25" customHeight="1" thickBot="1" x14ac:dyDescent="0.3">
      <c r="A11" s="55"/>
      <c r="B11" s="105">
        <v>1345</v>
      </c>
      <c r="C11" s="106"/>
      <c r="D11" s="107" t="s">
        <v>190</v>
      </c>
      <c r="E11" s="108">
        <v>3100000</v>
      </c>
    </row>
    <row r="12" spans="1:5" ht="20.25" customHeight="1" thickBot="1" x14ac:dyDescent="0.3">
      <c r="A12" s="55"/>
      <c r="B12" s="105">
        <v>1341</v>
      </c>
      <c r="C12" s="106"/>
      <c r="D12" s="107" t="s">
        <v>191</v>
      </c>
      <c r="E12" s="108">
        <v>85000</v>
      </c>
    </row>
    <row r="13" spans="1:5" ht="20.25" customHeight="1" thickBot="1" x14ac:dyDescent="0.3">
      <c r="A13" s="55"/>
      <c r="B13" s="105">
        <v>1343</v>
      </c>
      <c r="C13" s="106"/>
      <c r="D13" s="107" t="s">
        <v>192</v>
      </c>
      <c r="E13" s="108">
        <v>40000</v>
      </c>
    </row>
    <row r="14" spans="1:5" ht="20.25" customHeight="1" thickBot="1" x14ac:dyDescent="0.3">
      <c r="A14" s="55"/>
      <c r="B14" s="105">
        <v>1386</v>
      </c>
      <c r="C14" s="106"/>
      <c r="D14" s="107" t="s">
        <v>196</v>
      </c>
      <c r="E14" s="108">
        <v>700000</v>
      </c>
    </row>
    <row r="15" spans="1:5" ht="20.25" customHeight="1" thickBot="1" x14ac:dyDescent="0.3">
      <c r="A15" s="55"/>
      <c r="B15" s="105">
        <v>1387</v>
      </c>
      <c r="C15" s="106"/>
      <c r="D15" s="107" t="s">
        <v>202</v>
      </c>
      <c r="E15" s="160">
        <v>300000</v>
      </c>
    </row>
    <row r="16" spans="1:5" ht="20.25" customHeight="1" thickBot="1" x14ac:dyDescent="0.3">
      <c r="A16" s="55"/>
      <c r="B16" s="105">
        <v>1361</v>
      </c>
      <c r="C16" s="109">
        <v>702</v>
      </c>
      <c r="D16" s="107" t="s">
        <v>194</v>
      </c>
      <c r="E16" s="108">
        <v>300000</v>
      </c>
    </row>
    <row r="17" spans="1:5" ht="20.25" customHeight="1" thickBot="1" x14ac:dyDescent="0.3">
      <c r="A17" s="55"/>
      <c r="B17" s="105"/>
      <c r="C17" s="109">
        <v>701</v>
      </c>
      <c r="D17" s="107" t="s">
        <v>195</v>
      </c>
      <c r="E17" s="108">
        <v>10000</v>
      </c>
    </row>
    <row r="18" spans="1:5" ht="20.25" customHeight="1" thickBot="1" x14ac:dyDescent="0.3">
      <c r="A18" s="55"/>
      <c r="B18" s="105"/>
      <c r="C18" s="109">
        <v>705</v>
      </c>
      <c r="D18" s="107" t="s">
        <v>321</v>
      </c>
      <c r="E18" s="108">
        <v>45000</v>
      </c>
    </row>
    <row r="19" spans="1:5" ht="20.25" customHeight="1" thickBot="1" x14ac:dyDescent="0.3">
      <c r="A19" s="55"/>
      <c r="B19" s="105"/>
      <c r="C19" s="109">
        <v>707</v>
      </c>
      <c r="D19" s="107" t="s">
        <v>322</v>
      </c>
      <c r="E19" s="108">
        <v>5000</v>
      </c>
    </row>
    <row r="20" spans="1:5" ht="20.25" customHeight="1" thickBot="1" x14ac:dyDescent="0.3">
      <c r="A20" s="55"/>
      <c r="B20" s="105">
        <v>1511</v>
      </c>
      <c r="C20" s="106"/>
      <c r="D20" s="107" t="s">
        <v>193</v>
      </c>
      <c r="E20" s="160">
        <v>4049000</v>
      </c>
    </row>
    <row r="21" spans="1:5" ht="27" customHeight="1" thickBot="1" x14ac:dyDescent="0.3">
      <c r="A21" s="76" t="s">
        <v>2</v>
      </c>
      <c r="B21" s="77"/>
      <c r="C21" s="78"/>
      <c r="D21" s="79"/>
      <c r="E21" s="80">
        <f>SUM(E4:E20)</f>
        <v>94064000</v>
      </c>
    </row>
    <row r="22" spans="1:5" ht="20.25" customHeight="1" thickBot="1" x14ac:dyDescent="0.3">
      <c r="A22" s="51" t="s">
        <v>0</v>
      </c>
      <c r="B22" s="52" t="s">
        <v>237</v>
      </c>
      <c r="C22" s="60"/>
      <c r="D22" s="61" t="s">
        <v>126</v>
      </c>
      <c r="E22" s="54" t="s">
        <v>127</v>
      </c>
    </row>
    <row r="23" spans="1:5" ht="20.25" customHeight="1" thickBot="1" x14ac:dyDescent="0.3">
      <c r="A23" s="101"/>
      <c r="B23" s="56">
        <v>2460</v>
      </c>
      <c r="C23" s="57"/>
      <c r="D23" s="109" t="s">
        <v>173</v>
      </c>
      <c r="E23" s="108">
        <v>20000</v>
      </c>
    </row>
    <row r="24" spans="1:5" ht="20.25" customHeight="1" thickBot="1" x14ac:dyDescent="0.3">
      <c r="A24" s="62">
        <v>1019</v>
      </c>
      <c r="B24" s="63"/>
      <c r="C24" s="64"/>
      <c r="D24" s="110" t="s">
        <v>3</v>
      </c>
      <c r="E24" s="111"/>
    </row>
    <row r="25" spans="1:5" ht="20.25" customHeight="1" thickBot="1" x14ac:dyDescent="0.3">
      <c r="A25" s="55"/>
      <c r="B25" s="56">
        <v>2131</v>
      </c>
      <c r="C25" s="57"/>
      <c r="D25" s="109" t="s">
        <v>4</v>
      </c>
      <c r="E25" s="108">
        <v>500000</v>
      </c>
    </row>
    <row r="26" spans="1:5" ht="20.25" customHeight="1" thickBot="1" x14ac:dyDescent="0.3">
      <c r="A26" s="62">
        <v>1039</v>
      </c>
      <c r="B26" s="63"/>
      <c r="C26" s="64"/>
      <c r="D26" s="110" t="s">
        <v>5</v>
      </c>
      <c r="E26" s="111"/>
    </row>
    <row r="27" spans="1:5" ht="20.25" customHeight="1" thickBot="1" x14ac:dyDescent="0.3">
      <c r="A27" s="55"/>
      <c r="B27" s="56">
        <v>2131</v>
      </c>
      <c r="C27" s="57"/>
      <c r="D27" s="109" t="s">
        <v>6</v>
      </c>
      <c r="E27" s="108">
        <v>1300000</v>
      </c>
    </row>
    <row r="28" spans="1:5" ht="20.25" customHeight="1" thickBot="1" x14ac:dyDescent="0.3">
      <c r="A28" s="55"/>
      <c r="B28" s="56">
        <v>2132</v>
      </c>
      <c r="C28" s="57"/>
      <c r="D28" s="109" t="s">
        <v>242</v>
      </c>
      <c r="E28" s="108">
        <v>48000</v>
      </c>
    </row>
    <row r="29" spans="1:5" ht="20.25" customHeight="1" thickBot="1" x14ac:dyDescent="0.3">
      <c r="A29" s="62">
        <v>2310</v>
      </c>
      <c r="B29" s="63"/>
      <c r="C29" s="64"/>
      <c r="D29" s="110" t="s">
        <v>7</v>
      </c>
      <c r="E29" s="111"/>
    </row>
    <row r="30" spans="1:5" ht="20.25" customHeight="1" thickBot="1" x14ac:dyDescent="0.3">
      <c r="A30" s="55"/>
      <c r="B30" s="56">
        <v>2139</v>
      </c>
      <c r="C30" s="57"/>
      <c r="D30" s="109" t="s">
        <v>8</v>
      </c>
      <c r="E30" s="112">
        <v>150000</v>
      </c>
    </row>
    <row r="31" spans="1:5" ht="20.25" customHeight="1" thickBot="1" x14ac:dyDescent="0.3">
      <c r="A31" s="62">
        <v>2321</v>
      </c>
      <c r="B31" s="63"/>
      <c r="C31" s="64"/>
      <c r="D31" s="110" t="s">
        <v>9</v>
      </c>
      <c r="E31" s="111"/>
    </row>
    <row r="32" spans="1:5" ht="20.25" customHeight="1" thickBot="1" x14ac:dyDescent="0.3">
      <c r="A32" s="55"/>
      <c r="B32" s="56">
        <v>2139</v>
      </c>
      <c r="C32" s="57"/>
      <c r="D32" s="109" t="s">
        <v>8</v>
      </c>
      <c r="E32" s="112">
        <v>2200000</v>
      </c>
    </row>
    <row r="33" spans="1:5" ht="20.25" customHeight="1" thickBot="1" x14ac:dyDescent="0.3">
      <c r="A33" s="62">
        <v>3111</v>
      </c>
      <c r="B33" s="63"/>
      <c r="C33" s="64"/>
      <c r="D33" s="110" t="s">
        <v>10</v>
      </c>
      <c r="E33" s="111"/>
    </row>
    <row r="34" spans="1:5" ht="20.25" customHeight="1" thickBot="1" x14ac:dyDescent="0.3">
      <c r="A34" s="55"/>
      <c r="B34" s="56">
        <v>2132</v>
      </c>
      <c r="C34" s="57"/>
      <c r="D34" s="109" t="s">
        <v>11</v>
      </c>
      <c r="E34" s="108">
        <v>100</v>
      </c>
    </row>
    <row r="35" spans="1:5" ht="20.25" customHeight="1" thickBot="1" x14ac:dyDescent="0.3">
      <c r="A35" s="62">
        <v>3231</v>
      </c>
      <c r="B35" s="63"/>
      <c r="C35" s="64"/>
      <c r="D35" s="110" t="s">
        <v>12</v>
      </c>
      <c r="E35" s="111"/>
    </row>
    <row r="36" spans="1:5" ht="20.25" customHeight="1" thickBot="1" x14ac:dyDescent="0.3">
      <c r="A36" s="55"/>
      <c r="B36" s="56">
        <v>2132</v>
      </c>
      <c r="C36" s="57"/>
      <c r="D36" s="109" t="s">
        <v>11</v>
      </c>
      <c r="E36" s="108">
        <v>100</v>
      </c>
    </row>
    <row r="37" spans="1:5" ht="20.25" customHeight="1" thickBot="1" x14ac:dyDescent="0.3">
      <c r="A37" s="62">
        <v>3313</v>
      </c>
      <c r="B37" s="63"/>
      <c r="C37" s="64"/>
      <c r="D37" s="110" t="s">
        <v>13</v>
      </c>
      <c r="E37" s="111"/>
    </row>
    <row r="38" spans="1:5" ht="20.25" customHeight="1" thickBot="1" x14ac:dyDescent="0.3">
      <c r="A38" s="55"/>
      <c r="B38" s="56">
        <v>2111</v>
      </c>
      <c r="C38" s="57"/>
      <c r="D38" s="109" t="s">
        <v>14</v>
      </c>
      <c r="E38" s="108">
        <v>80000</v>
      </c>
    </row>
    <row r="39" spans="1:5" ht="20.25" customHeight="1" thickBot="1" x14ac:dyDescent="0.3">
      <c r="A39" s="62">
        <v>3314</v>
      </c>
      <c r="B39" s="63"/>
      <c r="C39" s="64"/>
      <c r="D39" s="110" t="s">
        <v>15</v>
      </c>
      <c r="E39" s="111"/>
    </row>
    <row r="40" spans="1:5" ht="20.25" customHeight="1" thickBot="1" x14ac:dyDescent="0.3">
      <c r="A40" s="55"/>
      <c r="B40" s="56">
        <v>2111</v>
      </c>
      <c r="C40" s="57"/>
      <c r="D40" s="109" t="s">
        <v>16</v>
      </c>
      <c r="E40" s="108">
        <v>15000</v>
      </c>
    </row>
    <row r="41" spans="1:5" ht="20.25" customHeight="1" thickBot="1" x14ac:dyDescent="0.3">
      <c r="A41" s="62">
        <v>3319</v>
      </c>
      <c r="B41" s="63"/>
      <c r="C41" s="64"/>
      <c r="D41" s="110" t="s">
        <v>17</v>
      </c>
      <c r="E41" s="111"/>
    </row>
    <row r="42" spans="1:5" ht="20.25" customHeight="1" thickBot="1" x14ac:dyDescent="0.3">
      <c r="A42" s="55"/>
      <c r="B42" s="56">
        <v>2111</v>
      </c>
      <c r="C42" s="57"/>
      <c r="D42" s="109" t="s">
        <v>18</v>
      </c>
      <c r="E42" s="108">
        <v>200000</v>
      </c>
    </row>
    <row r="43" spans="1:5" ht="20.25" customHeight="1" thickBot="1" x14ac:dyDescent="0.3">
      <c r="A43" s="55"/>
      <c r="B43" s="56">
        <v>2112</v>
      </c>
      <c r="C43" s="57"/>
      <c r="D43" s="109" t="s">
        <v>19</v>
      </c>
      <c r="E43" s="108">
        <v>5000</v>
      </c>
    </row>
    <row r="44" spans="1:5" ht="20.25" customHeight="1" thickBot="1" x14ac:dyDescent="0.3">
      <c r="A44" s="55"/>
      <c r="B44" s="56">
        <v>2132</v>
      </c>
      <c r="C44" s="57"/>
      <c r="D44" s="109" t="s">
        <v>20</v>
      </c>
      <c r="E44" s="108">
        <v>5000</v>
      </c>
    </row>
    <row r="45" spans="1:5" ht="20.25" customHeight="1" thickBot="1" x14ac:dyDescent="0.3">
      <c r="A45" s="62">
        <v>3349</v>
      </c>
      <c r="B45" s="63"/>
      <c r="C45" s="64"/>
      <c r="D45" s="110" t="s">
        <v>21</v>
      </c>
      <c r="E45" s="111"/>
    </row>
    <row r="46" spans="1:5" ht="20.25" customHeight="1" thickBot="1" x14ac:dyDescent="0.3">
      <c r="A46" s="55"/>
      <c r="B46" s="56">
        <v>2329</v>
      </c>
      <c r="C46" s="57"/>
      <c r="D46" s="109" t="s">
        <v>22</v>
      </c>
      <c r="E46" s="108">
        <v>1000</v>
      </c>
    </row>
    <row r="47" spans="1:5" ht="20.25" customHeight="1" thickBot="1" x14ac:dyDescent="0.3">
      <c r="A47" s="62">
        <v>3412</v>
      </c>
      <c r="B47" s="63"/>
      <c r="C47" s="64"/>
      <c r="D47" s="110" t="s">
        <v>23</v>
      </c>
      <c r="E47" s="111"/>
    </row>
    <row r="48" spans="1:5" ht="20.25" customHeight="1" thickBot="1" x14ac:dyDescent="0.3">
      <c r="A48" s="65"/>
      <c r="B48" s="56">
        <v>2132</v>
      </c>
      <c r="C48" s="57"/>
      <c r="D48" s="109" t="s">
        <v>24</v>
      </c>
      <c r="E48" s="108">
        <v>500</v>
      </c>
    </row>
    <row r="49" spans="1:5" ht="20.25" customHeight="1" thickBot="1" x14ac:dyDescent="0.3">
      <c r="A49" s="55"/>
      <c r="B49" s="56">
        <v>2139</v>
      </c>
      <c r="C49" s="59"/>
      <c r="D49" s="109" t="s">
        <v>25</v>
      </c>
      <c r="E49" s="108">
        <v>2100</v>
      </c>
    </row>
    <row r="50" spans="1:5" ht="20.25" customHeight="1" thickBot="1" x14ac:dyDescent="0.3">
      <c r="A50" s="62">
        <v>3511</v>
      </c>
      <c r="B50" s="63"/>
      <c r="C50" s="64"/>
      <c r="D50" s="110" t="s">
        <v>26</v>
      </c>
      <c r="E50" s="111"/>
    </row>
    <row r="51" spans="1:5" ht="20.25" customHeight="1" thickBot="1" x14ac:dyDescent="0.3">
      <c r="A51" s="55"/>
      <c r="B51" s="56">
        <v>2111</v>
      </c>
      <c r="C51" s="57"/>
      <c r="D51" s="176" t="s">
        <v>143</v>
      </c>
      <c r="E51" s="108">
        <v>350000</v>
      </c>
    </row>
    <row r="52" spans="1:5" ht="20.25" customHeight="1" thickBot="1" x14ac:dyDescent="0.3">
      <c r="A52" s="55"/>
      <c r="B52" s="56">
        <v>2132</v>
      </c>
      <c r="C52" s="57"/>
      <c r="D52" s="109" t="s">
        <v>27</v>
      </c>
      <c r="E52" s="108">
        <v>150000</v>
      </c>
    </row>
    <row r="53" spans="1:5" ht="20.25" customHeight="1" thickBot="1" x14ac:dyDescent="0.3">
      <c r="A53" s="62">
        <v>3613</v>
      </c>
      <c r="B53" s="63"/>
      <c r="C53" s="64"/>
      <c r="D53" s="110" t="s">
        <v>29</v>
      </c>
      <c r="E53" s="111"/>
    </row>
    <row r="54" spans="1:5" ht="20.25" customHeight="1" thickBot="1" x14ac:dyDescent="0.3">
      <c r="A54" s="55"/>
      <c r="B54" s="56">
        <v>2111</v>
      </c>
      <c r="C54" s="57"/>
      <c r="D54" s="109" t="s">
        <v>143</v>
      </c>
      <c r="E54" s="108">
        <v>100000</v>
      </c>
    </row>
    <row r="55" spans="1:5" ht="20.25" customHeight="1" thickBot="1" x14ac:dyDescent="0.3">
      <c r="A55" s="55"/>
      <c r="B55" s="56">
        <v>2132</v>
      </c>
      <c r="C55" s="57"/>
      <c r="D55" s="109" t="s">
        <v>30</v>
      </c>
      <c r="E55" s="108">
        <v>450000</v>
      </c>
    </row>
    <row r="56" spans="1:5" ht="20.25" customHeight="1" thickBot="1" x14ac:dyDescent="0.3">
      <c r="A56" s="66">
        <v>3632</v>
      </c>
      <c r="B56" s="67"/>
      <c r="C56" s="64"/>
      <c r="D56" s="110" t="s">
        <v>31</v>
      </c>
      <c r="E56" s="113"/>
    </row>
    <row r="57" spans="1:5" ht="20.25" customHeight="1" thickBot="1" x14ac:dyDescent="0.3">
      <c r="A57" s="68"/>
      <c r="B57" s="56">
        <v>2111</v>
      </c>
      <c r="C57" s="57"/>
      <c r="D57" s="114" t="s">
        <v>160</v>
      </c>
      <c r="E57" s="108">
        <v>350000</v>
      </c>
    </row>
    <row r="58" spans="1:5" ht="20.25" customHeight="1" thickBot="1" x14ac:dyDescent="0.3">
      <c r="A58" s="55"/>
      <c r="B58" s="56">
        <v>2131</v>
      </c>
      <c r="C58" s="57"/>
      <c r="D58" s="109" t="s">
        <v>32</v>
      </c>
      <c r="E58" s="108">
        <v>15000</v>
      </c>
    </row>
    <row r="59" spans="1:5" ht="20.25" customHeight="1" thickBot="1" x14ac:dyDescent="0.3">
      <c r="A59" s="66">
        <v>3633</v>
      </c>
      <c r="B59" s="67"/>
      <c r="C59" s="64"/>
      <c r="D59" s="110" t="s">
        <v>33</v>
      </c>
      <c r="E59" s="113"/>
    </row>
    <row r="60" spans="1:5" ht="20.25" customHeight="1" thickBot="1" x14ac:dyDescent="0.3">
      <c r="A60" s="65"/>
      <c r="B60" s="56">
        <v>2139</v>
      </c>
      <c r="C60" s="57"/>
      <c r="D60" s="115" t="s">
        <v>34</v>
      </c>
      <c r="E60" s="116">
        <v>23000</v>
      </c>
    </row>
    <row r="61" spans="1:5" ht="20.25" customHeight="1" thickBot="1" x14ac:dyDescent="0.3">
      <c r="A61" s="62">
        <v>3639</v>
      </c>
      <c r="B61" s="63"/>
      <c r="C61" s="64"/>
      <c r="D61" s="110" t="s">
        <v>164</v>
      </c>
      <c r="E61" s="111"/>
    </row>
    <row r="62" spans="1:5" ht="16.5" customHeight="1" thickBot="1" x14ac:dyDescent="0.3">
      <c r="A62" s="55"/>
      <c r="B62" s="56">
        <v>2111</v>
      </c>
      <c r="C62" s="57"/>
      <c r="D62" s="109" t="s">
        <v>243</v>
      </c>
      <c r="E62" s="108">
        <v>1000000</v>
      </c>
    </row>
    <row r="63" spans="1:5" ht="20.25" customHeight="1" thickBot="1" x14ac:dyDescent="0.3">
      <c r="A63" s="62">
        <v>3722</v>
      </c>
      <c r="B63" s="63"/>
      <c r="C63" s="64"/>
      <c r="D63" s="110" t="s">
        <v>35</v>
      </c>
      <c r="E63" s="111"/>
    </row>
    <row r="64" spans="1:5" ht="20.25" customHeight="1" thickBot="1" x14ac:dyDescent="0.3">
      <c r="A64" s="55"/>
      <c r="B64" s="56">
        <v>2139</v>
      </c>
      <c r="C64" s="57"/>
      <c r="D64" s="109" t="s">
        <v>36</v>
      </c>
      <c r="E64" s="108">
        <v>32000</v>
      </c>
    </row>
    <row r="65" spans="1:5" ht="20.25" customHeight="1" thickBot="1" x14ac:dyDescent="0.3">
      <c r="A65" s="62">
        <v>3725</v>
      </c>
      <c r="B65" s="63"/>
      <c r="C65" s="64"/>
      <c r="D65" s="110" t="s">
        <v>37</v>
      </c>
      <c r="E65" s="111"/>
    </row>
    <row r="66" spans="1:5" ht="17.25" customHeight="1" thickBot="1" x14ac:dyDescent="0.3">
      <c r="A66" s="55"/>
      <c r="B66" s="56">
        <v>2324</v>
      </c>
      <c r="C66" s="57"/>
      <c r="D66" s="109" t="s">
        <v>142</v>
      </c>
      <c r="E66" s="108">
        <v>500000</v>
      </c>
    </row>
    <row r="67" spans="1:5" ht="20.25" customHeight="1" thickBot="1" x14ac:dyDescent="0.3">
      <c r="A67" s="62">
        <v>4351</v>
      </c>
      <c r="B67" s="62"/>
      <c r="C67" s="62"/>
      <c r="D67" s="117" t="s">
        <v>38</v>
      </c>
      <c r="E67" s="118"/>
    </row>
    <row r="68" spans="1:5" ht="15.75" customHeight="1" thickBot="1" x14ac:dyDescent="0.3">
      <c r="A68" s="55"/>
      <c r="B68" s="56">
        <v>2111</v>
      </c>
      <c r="C68" s="57"/>
      <c r="D68" s="109" t="s">
        <v>39</v>
      </c>
      <c r="E68" s="108">
        <v>400000</v>
      </c>
    </row>
    <row r="69" spans="1:5" ht="20.25" customHeight="1" thickBot="1" x14ac:dyDescent="0.3">
      <c r="A69" s="62">
        <v>6171</v>
      </c>
      <c r="B69" s="63"/>
      <c r="C69" s="64"/>
      <c r="D69" s="110" t="s">
        <v>40</v>
      </c>
      <c r="E69" s="111"/>
    </row>
    <row r="70" spans="1:5" ht="20.25" customHeight="1" thickBot="1" x14ac:dyDescent="0.3">
      <c r="A70" s="55"/>
      <c r="B70" s="56">
        <v>2111</v>
      </c>
      <c r="C70" s="57"/>
      <c r="D70" s="109" t="s">
        <v>145</v>
      </c>
      <c r="E70" s="108">
        <v>15000</v>
      </c>
    </row>
    <row r="71" spans="1:5" ht="20.25" customHeight="1" thickBot="1" x14ac:dyDescent="0.3">
      <c r="A71" s="55"/>
      <c r="B71" s="70">
        <v>2112</v>
      </c>
      <c r="C71" s="57"/>
      <c r="D71" s="109" t="s">
        <v>244</v>
      </c>
      <c r="E71" s="108">
        <v>2000</v>
      </c>
    </row>
    <row r="72" spans="1:5" ht="20.25" customHeight="1" thickBot="1" x14ac:dyDescent="0.3">
      <c r="A72" s="55"/>
      <c r="B72" s="56">
        <v>2119</v>
      </c>
      <c r="C72" s="57"/>
      <c r="D72" s="109" t="s">
        <v>42</v>
      </c>
      <c r="E72" s="108">
        <v>30000</v>
      </c>
    </row>
    <row r="73" spans="1:5" ht="20.25" customHeight="1" thickBot="1" x14ac:dyDescent="0.3">
      <c r="A73" s="55"/>
      <c r="B73" s="56">
        <v>2132</v>
      </c>
      <c r="C73" s="57"/>
      <c r="D73" s="109" t="s">
        <v>124</v>
      </c>
      <c r="E73" s="108">
        <v>12000</v>
      </c>
    </row>
    <row r="74" spans="1:5" ht="17.25" customHeight="1" thickBot="1" x14ac:dyDescent="0.3">
      <c r="A74" s="55"/>
      <c r="B74" s="56">
        <v>2212</v>
      </c>
      <c r="C74" s="57"/>
      <c r="D74" s="109" t="s">
        <v>166</v>
      </c>
      <c r="E74" s="108">
        <v>5000</v>
      </c>
    </row>
    <row r="75" spans="1:5" ht="20.25" customHeight="1" thickBot="1" x14ac:dyDescent="0.3">
      <c r="A75" s="65"/>
      <c r="B75" s="56">
        <v>2324</v>
      </c>
      <c r="C75" s="57"/>
      <c r="D75" s="109" t="s">
        <v>41</v>
      </c>
      <c r="E75" s="108">
        <v>5000</v>
      </c>
    </row>
    <row r="76" spans="1:5" ht="20.25" customHeight="1" thickBot="1" x14ac:dyDescent="0.3">
      <c r="A76" s="62">
        <v>6310</v>
      </c>
      <c r="B76" s="63"/>
      <c r="C76" s="64"/>
      <c r="D76" s="110" t="s">
        <v>43</v>
      </c>
      <c r="E76" s="111"/>
    </row>
    <row r="77" spans="1:5" ht="20.25" customHeight="1" thickBot="1" x14ac:dyDescent="0.3">
      <c r="A77" s="65"/>
      <c r="B77" s="70">
        <v>2141</v>
      </c>
      <c r="C77" s="71"/>
      <c r="D77" s="109" t="s">
        <v>44</v>
      </c>
      <c r="E77" s="116">
        <v>100</v>
      </c>
    </row>
    <row r="78" spans="1:5" ht="33" customHeight="1" thickBot="1" x14ac:dyDescent="0.3">
      <c r="A78" s="102" t="s">
        <v>45</v>
      </c>
      <c r="B78" s="79"/>
      <c r="C78" s="79"/>
      <c r="D78" s="79"/>
      <c r="E78" s="80">
        <f>SUM(E23:E77)</f>
        <v>7965900</v>
      </c>
    </row>
    <row r="79" spans="1:5" ht="17.25" customHeight="1" thickBot="1" x14ac:dyDescent="0.3">
      <c r="A79" s="55">
        <v>3699</v>
      </c>
      <c r="B79" s="69">
        <v>3112</v>
      </c>
      <c r="C79" s="57"/>
      <c r="D79" s="57" t="s">
        <v>296</v>
      </c>
      <c r="E79" s="162">
        <v>12100000</v>
      </c>
    </row>
    <row r="80" spans="1:5" ht="33" customHeight="1" thickBot="1" x14ac:dyDescent="0.3">
      <c r="A80" s="102" t="s">
        <v>46</v>
      </c>
      <c r="B80" s="79"/>
      <c r="C80" s="79"/>
      <c r="D80" s="79"/>
      <c r="E80" s="80">
        <f>SUM(E79:E79)</f>
        <v>12100000</v>
      </c>
    </row>
    <row r="81" spans="1:5" ht="20.25" customHeight="1" thickBot="1" x14ac:dyDescent="0.3">
      <c r="A81" s="101"/>
      <c r="B81" s="56">
        <v>4112</v>
      </c>
      <c r="C81" s="56"/>
      <c r="D81" s="59" t="s">
        <v>135</v>
      </c>
      <c r="E81" s="108">
        <v>3189200</v>
      </c>
    </row>
    <row r="82" spans="1:5" ht="20.25" customHeight="1" thickBot="1" x14ac:dyDescent="0.3">
      <c r="A82" s="101"/>
      <c r="B82" s="56">
        <v>4121</v>
      </c>
      <c r="C82" s="56"/>
      <c r="D82" s="59" t="s">
        <v>165</v>
      </c>
      <c r="E82" s="108">
        <v>75000</v>
      </c>
    </row>
    <row r="83" spans="1:5" ht="20.25" customHeight="1" thickBot="1" x14ac:dyDescent="0.3">
      <c r="A83" s="101"/>
      <c r="B83" s="56">
        <v>4216</v>
      </c>
      <c r="C83" s="56"/>
      <c r="D83" s="59" t="s">
        <v>297</v>
      </c>
      <c r="E83" s="108">
        <v>4136197.26</v>
      </c>
    </row>
    <row r="84" spans="1:5" ht="20.25" customHeight="1" thickBot="1" x14ac:dyDescent="0.3">
      <c r="A84" s="55">
        <v>6330</v>
      </c>
      <c r="B84" s="56">
        <v>4134</v>
      </c>
      <c r="C84" s="56"/>
      <c r="D84" s="59" t="s">
        <v>144</v>
      </c>
      <c r="E84" s="108">
        <v>1100000</v>
      </c>
    </row>
    <row r="85" spans="1:5" ht="20.25" customHeight="1" thickBot="1" x14ac:dyDescent="0.3">
      <c r="A85" s="102" t="s">
        <v>47</v>
      </c>
      <c r="B85" s="79"/>
      <c r="C85" s="79"/>
      <c r="D85" s="79"/>
      <c r="E85" s="80">
        <f>SUM(E81:E84)</f>
        <v>8500397.2599999998</v>
      </c>
    </row>
    <row r="86" spans="1:5" ht="1.5" customHeight="1" thickBot="1" x14ac:dyDescent="0.3">
      <c r="A86" s="65"/>
      <c r="B86" s="56"/>
      <c r="C86" s="57"/>
      <c r="D86" s="59"/>
      <c r="E86" s="58"/>
    </row>
    <row r="87" spans="1:5" ht="28.5" customHeight="1" thickBot="1" x14ac:dyDescent="0.3">
      <c r="A87" s="102" t="s">
        <v>48</v>
      </c>
      <c r="B87" s="79"/>
      <c r="C87" s="79"/>
      <c r="D87" s="79"/>
      <c r="E87" s="80">
        <f>SUM(E21+E78+E80+E85)</f>
        <v>122630297.26000001</v>
      </c>
    </row>
    <row r="88" spans="1:5" ht="20.25" customHeight="1" thickBot="1" x14ac:dyDescent="0.3">
      <c r="A88" s="55"/>
      <c r="B88" s="56">
        <v>8115</v>
      </c>
      <c r="C88" s="57"/>
      <c r="D88" s="119" t="s">
        <v>49</v>
      </c>
      <c r="E88" s="174">
        <v>1500000</v>
      </c>
    </row>
    <row r="89" spans="1:5" ht="20.25" customHeight="1" thickBot="1" x14ac:dyDescent="0.3">
      <c r="A89" s="101">
        <v>236</v>
      </c>
      <c r="B89" s="56">
        <v>8115</v>
      </c>
      <c r="C89" s="90"/>
      <c r="D89" s="120" t="s">
        <v>123</v>
      </c>
      <c r="E89" s="158">
        <v>-20000</v>
      </c>
    </row>
    <row r="90" spans="1:5" ht="20.25" customHeight="1" thickBot="1" x14ac:dyDescent="0.3">
      <c r="A90" s="101"/>
      <c r="B90" s="56">
        <v>8123</v>
      </c>
      <c r="C90" s="90"/>
      <c r="D90" s="120" t="s">
        <v>240</v>
      </c>
      <c r="E90" s="175">
        <v>6000000</v>
      </c>
    </row>
    <row r="91" spans="1:5" ht="20.25" customHeight="1" thickBot="1" x14ac:dyDescent="0.3">
      <c r="A91" s="65"/>
      <c r="B91" s="73">
        <v>8124</v>
      </c>
      <c r="C91" s="59"/>
      <c r="D91" s="121" t="s">
        <v>50</v>
      </c>
      <c r="E91" s="159">
        <v>-5608000</v>
      </c>
    </row>
    <row r="92" spans="1:5" ht="20.25" customHeight="1" thickBot="1" x14ac:dyDescent="0.3">
      <c r="A92" s="102"/>
      <c r="B92" s="79"/>
      <c r="C92" s="79"/>
      <c r="D92" s="79" t="s">
        <v>51</v>
      </c>
      <c r="E92" s="80">
        <f>SUM(E88:E91)</f>
        <v>1872000</v>
      </c>
    </row>
    <row r="93" spans="1:5" ht="2.25" customHeight="1" thickBot="1" x14ac:dyDescent="0.3">
      <c r="A93" s="55"/>
      <c r="B93" s="56"/>
      <c r="C93" s="57"/>
      <c r="D93" s="72"/>
      <c r="E93" s="58"/>
    </row>
    <row r="94" spans="1:5" ht="29.25" customHeight="1" thickBot="1" x14ac:dyDescent="0.3">
      <c r="A94" s="102" t="s">
        <v>52</v>
      </c>
      <c r="B94" s="79"/>
      <c r="C94" s="79"/>
      <c r="D94" s="79"/>
      <c r="E94" s="81">
        <f>SUM(E87+E92)</f>
        <v>124502297.26000001</v>
      </c>
    </row>
  </sheetData>
  <mergeCells count="1">
    <mergeCell ref="A1:E1"/>
  </mergeCells>
  <pageMargins left="0.70866141732283472" right="0.70866141732283472" top="0.78740157480314965" bottom="0.78740157480314965" header="0.31496062992125984" footer="0.31496062992125984"/>
  <pageSetup paperSize="9" scale="75" fitToHeight="2" orientation="portrait" r:id="rId1"/>
  <headerFooter>
    <oddHeader>&amp;L&amp;P/&amp;N
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0"/>
  <sheetViews>
    <sheetView zoomScale="80" zoomScaleNormal="80" workbookViewId="0">
      <pane ySplit="2" topLeftCell="A3" activePane="bottomLeft" state="frozen"/>
      <selection activeCell="J23" sqref="J23"/>
      <selection pane="bottomLeft" activeCell="D243" sqref="D243"/>
    </sheetView>
  </sheetViews>
  <sheetFormatPr defaultRowHeight="15.75" customHeight="1" x14ac:dyDescent="0.25"/>
  <cols>
    <col min="1" max="1" width="8.85546875" style="40" customWidth="1"/>
    <col min="2" max="2" width="10" style="41" customWidth="1"/>
    <col min="3" max="3" width="4" style="39" customWidth="1"/>
    <col min="4" max="4" width="48.5703125" style="46" customWidth="1"/>
    <col min="5" max="5" width="25" style="44" customWidth="1"/>
    <col min="6" max="6" width="26" style="44" customWidth="1"/>
    <col min="7" max="7" width="23.7109375" style="82" customWidth="1"/>
    <col min="8" max="8" width="14" style="1" customWidth="1"/>
    <col min="9" max="9" width="7.7109375" style="1" bestFit="1" customWidth="1"/>
    <col min="10" max="11" width="6" style="1" bestFit="1" customWidth="1"/>
    <col min="12" max="12" width="8" style="1" bestFit="1" customWidth="1"/>
    <col min="13" max="13" width="5" style="1" bestFit="1" customWidth="1"/>
    <col min="14" max="15" width="6" style="1" bestFit="1" customWidth="1"/>
    <col min="16" max="16" width="5" style="1" bestFit="1" customWidth="1"/>
    <col min="17" max="17" width="6" style="1" bestFit="1" customWidth="1"/>
    <col min="18" max="19" width="5" style="1" bestFit="1" customWidth="1"/>
    <col min="20" max="24" width="6" style="1" bestFit="1" customWidth="1"/>
    <col min="25" max="25" width="9" style="1" bestFit="1" customWidth="1"/>
    <col min="26" max="40" width="6" style="1" bestFit="1" customWidth="1"/>
    <col min="41" max="41" width="7" style="1" bestFit="1" customWidth="1"/>
    <col min="42" max="49" width="6" style="1" bestFit="1" customWidth="1"/>
    <col min="50" max="50" width="9" style="1" bestFit="1" customWidth="1"/>
    <col min="51" max="54" width="6" style="1" bestFit="1" customWidth="1"/>
    <col min="55" max="90" width="7" style="1" bestFit="1" customWidth="1"/>
    <col min="91" max="91" width="10" style="1" bestFit="1" customWidth="1"/>
    <col min="92" max="100" width="7" style="1" bestFit="1" customWidth="1"/>
    <col min="101" max="118" width="8" style="1" bestFit="1" customWidth="1"/>
    <col min="119" max="119" width="12" style="1" bestFit="1" customWidth="1"/>
    <col min="120" max="120" width="9.5703125" style="1" bestFit="1" customWidth="1"/>
    <col min="121" max="121" width="14.42578125" style="1" bestFit="1" customWidth="1"/>
    <col min="122" max="16384" width="9.140625" style="1"/>
  </cols>
  <sheetData>
    <row r="1" spans="1:6 16384:16384" ht="30" customHeight="1" x14ac:dyDescent="0.25">
      <c r="A1" s="187" t="s">
        <v>302</v>
      </c>
      <c r="B1" s="187"/>
      <c r="C1" s="187"/>
      <c r="D1" s="187"/>
      <c r="E1" s="187"/>
      <c r="F1" s="188"/>
    </row>
    <row r="2" spans="1:6 16384:16384" ht="22.5" customHeight="1" x14ac:dyDescent="0.25">
      <c r="A2" s="2" t="s">
        <v>0</v>
      </c>
      <c r="B2" s="3" t="s">
        <v>132</v>
      </c>
      <c r="C2" s="4" t="s">
        <v>128</v>
      </c>
      <c r="D2" s="5" t="s">
        <v>134</v>
      </c>
      <c r="E2" s="17" t="s">
        <v>163</v>
      </c>
      <c r="F2" s="7" t="s">
        <v>162</v>
      </c>
    </row>
    <row r="3" spans="1:6 16384:16384" ht="15.75" customHeight="1" x14ac:dyDescent="0.25">
      <c r="A3" s="8">
        <v>1036</v>
      </c>
      <c r="B3" s="9"/>
      <c r="C3" s="10"/>
      <c r="D3" s="11" t="s">
        <v>5</v>
      </c>
      <c r="E3" s="12"/>
      <c r="F3" s="13">
        <f>SUM(E4:E5)</f>
        <v>104000</v>
      </c>
      <c r="XFD3" s="45">
        <f>SUM(E3:XFC3)</f>
        <v>104000</v>
      </c>
    </row>
    <row r="4" spans="1:6 16384:16384" ht="15.75" customHeight="1" x14ac:dyDescent="0.25">
      <c r="A4" s="83"/>
      <c r="B4" s="14">
        <v>5164</v>
      </c>
      <c r="C4" s="15"/>
      <c r="D4" s="16" t="s">
        <v>346</v>
      </c>
      <c r="E4" s="17">
        <v>6000</v>
      </c>
      <c r="F4" s="18"/>
    </row>
    <row r="5" spans="1:6 16384:16384" ht="15.75" customHeight="1" x14ac:dyDescent="0.25">
      <c r="A5" s="83"/>
      <c r="B5" s="14">
        <v>5169</v>
      </c>
      <c r="C5" s="15"/>
      <c r="D5" s="16" t="s">
        <v>245</v>
      </c>
      <c r="E5" s="17">
        <v>98000</v>
      </c>
      <c r="F5" s="18"/>
    </row>
    <row r="6" spans="1:6 16384:16384" ht="15.75" customHeight="1" x14ac:dyDescent="0.25">
      <c r="A6" s="8">
        <v>2212</v>
      </c>
      <c r="B6" s="9"/>
      <c r="C6" s="10"/>
      <c r="D6" s="19" t="s">
        <v>53</v>
      </c>
      <c r="E6" s="13"/>
      <c r="F6" s="13">
        <f>SUM(E7:E9)</f>
        <v>300000</v>
      </c>
    </row>
    <row r="7" spans="1:6 16384:16384" ht="15.75" customHeight="1" x14ac:dyDescent="0.25">
      <c r="A7" s="84"/>
      <c r="B7" s="14">
        <v>5139</v>
      </c>
      <c r="C7" s="15"/>
      <c r="D7" s="16" t="s">
        <v>54</v>
      </c>
      <c r="E7" s="17">
        <v>200000</v>
      </c>
      <c r="F7" s="18"/>
    </row>
    <row r="8" spans="1:6 16384:16384" ht="15.75" customHeight="1" x14ac:dyDescent="0.25">
      <c r="A8" s="84"/>
      <c r="B8" s="14">
        <v>5139</v>
      </c>
      <c r="C8" s="15"/>
      <c r="D8" s="16" t="s">
        <v>246</v>
      </c>
      <c r="E8" s="17">
        <v>50000</v>
      </c>
      <c r="F8" s="18"/>
    </row>
    <row r="9" spans="1:6 16384:16384" ht="14.25" customHeight="1" x14ac:dyDescent="0.25">
      <c r="A9" s="84"/>
      <c r="B9" s="14">
        <v>5169</v>
      </c>
      <c r="C9" s="15"/>
      <c r="D9" s="16" t="s">
        <v>180</v>
      </c>
      <c r="E9" s="17">
        <v>50000</v>
      </c>
      <c r="F9" s="18"/>
    </row>
    <row r="10" spans="1:6 16384:16384" ht="15.75" customHeight="1" x14ac:dyDescent="0.25">
      <c r="A10" s="8">
        <v>2219</v>
      </c>
      <c r="B10" s="9"/>
      <c r="C10" s="10"/>
      <c r="D10" s="19" t="s">
        <v>295</v>
      </c>
      <c r="E10" s="13"/>
      <c r="F10" s="13">
        <f>SUM(E11:E15)</f>
        <v>4320000</v>
      </c>
    </row>
    <row r="11" spans="1:6 16384:16384" ht="15.75" customHeight="1" x14ac:dyDescent="0.25">
      <c r="A11" s="84"/>
      <c r="B11" s="14">
        <v>5169</v>
      </c>
      <c r="C11" s="15"/>
      <c r="D11" s="16" t="s">
        <v>115</v>
      </c>
      <c r="E11" s="17">
        <v>70000</v>
      </c>
      <c r="F11" s="17"/>
    </row>
    <row r="12" spans="1:6 16384:16384" ht="15.75" customHeight="1" x14ac:dyDescent="0.25">
      <c r="A12" s="84"/>
      <c r="B12" s="14">
        <v>5171</v>
      </c>
      <c r="C12" s="15"/>
      <c r="D12" s="180" t="s">
        <v>158</v>
      </c>
      <c r="E12" s="17">
        <v>200000</v>
      </c>
      <c r="F12" s="18"/>
    </row>
    <row r="13" spans="1:6 16384:16384" ht="15.75" customHeight="1" x14ac:dyDescent="0.25">
      <c r="A13" s="84"/>
      <c r="B13" s="14">
        <v>6121</v>
      </c>
      <c r="C13" s="15"/>
      <c r="D13" s="180" t="s">
        <v>313</v>
      </c>
      <c r="E13" s="169">
        <v>200000</v>
      </c>
      <c r="F13" s="18"/>
    </row>
    <row r="14" spans="1:6 16384:16384" ht="15.75" customHeight="1" x14ac:dyDescent="0.25">
      <c r="A14" s="84"/>
      <c r="B14" s="14">
        <v>6121</v>
      </c>
      <c r="C14" s="15"/>
      <c r="D14" s="180" t="s">
        <v>300</v>
      </c>
      <c r="E14" s="169">
        <v>1400000</v>
      </c>
      <c r="F14" s="18"/>
    </row>
    <row r="15" spans="1:6 16384:16384" ht="15.75" customHeight="1" x14ac:dyDescent="0.25">
      <c r="A15" s="84"/>
      <c r="B15" s="14">
        <v>6121</v>
      </c>
      <c r="C15" s="15"/>
      <c r="D15" s="180" t="s">
        <v>299</v>
      </c>
      <c r="E15" s="169">
        <v>2450000</v>
      </c>
      <c r="F15" s="18"/>
    </row>
    <row r="16" spans="1:6 16384:16384" ht="15.75" customHeight="1" x14ac:dyDescent="0.25">
      <c r="A16" s="8">
        <v>2292</v>
      </c>
      <c r="B16" s="9"/>
      <c r="C16" s="10"/>
      <c r="D16" s="19" t="s">
        <v>55</v>
      </c>
      <c r="E16" s="13"/>
      <c r="F16" s="13">
        <f>SUM(E17)</f>
        <v>159847</v>
      </c>
    </row>
    <row r="17" spans="1:7" ht="15.75" customHeight="1" x14ac:dyDescent="0.25">
      <c r="A17" s="84"/>
      <c r="B17" s="14">
        <v>5323</v>
      </c>
      <c r="C17" s="15"/>
      <c r="D17" s="16" t="s">
        <v>181</v>
      </c>
      <c r="E17" s="17">
        <v>159847</v>
      </c>
      <c r="F17" s="18"/>
    </row>
    <row r="18" spans="1:7" ht="15.75" customHeight="1" x14ac:dyDescent="0.25">
      <c r="A18" s="8">
        <v>2310</v>
      </c>
      <c r="B18" s="9"/>
      <c r="C18" s="10"/>
      <c r="D18" s="19" t="s">
        <v>7</v>
      </c>
      <c r="E18" s="13"/>
      <c r="F18" s="13">
        <f>SUM(E19:E21)</f>
        <v>2255000</v>
      </c>
    </row>
    <row r="19" spans="1:7" ht="15.75" customHeight="1" x14ac:dyDescent="0.25">
      <c r="A19" s="84"/>
      <c r="B19" s="14">
        <v>5139</v>
      </c>
      <c r="C19" s="21"/>
      <c r="D19" s="16" t="s">
        <v>56</v>
      </c>
      <c r="E19" s="17">
        <v>10000</v>
      </c>
      <c r="F19" s="18"/>
    </row>
    <row r="20" spans="1:7" ht="15.75" customHeight="1" x14ac:dyDescent="0.25">
      <c r="A20" s="84"/>
      <c r="B20" s="14">
        <v>5154</v>
      </c>
      <c r="C20" s="15"/>
      <c r="D20" s="16" t="s">
        <v>133</v>
      </c>
      <c r="E20" s="17">
        <v>80000</v>
      </c>
      <c r="F20" s="18"/>
    </row>
    <row r="21" spans="1:7" ht="15.75" customHeight="1" x14ac:dyDescent="0.25">
      <c r="A21" s="84"/>
      <c r="B21" s="14">
        <v>5171</v>
      </c>
      <c r="C21" s="15"/>
      <c r="D21" s="16" t="s">
        <v>247</v>
      </c>
      <c r="E21" s="17">
        <v>2165000</v>
      </c>
      <c r="F21" s="18"/>
    </row>
    <row r="22" spans="1:7" ht="15.75" customHeight="1" x14ac:dyDescent="0.25">
      <c r="A22" s="8">
        <v>2321</v>
      </c>
      <c r="B22" s="9"/>
      <c r="C22" s="10"/>
      <c r="D22" s="19" t="s">
        <v>57</v>
      </c>
      <c r="E22" s="13"/>
      <c r="F22" s="13">
        <f>SUM(E23:E27)</f>
        <v>2710000</v>
      </c>
    </row>
    <row r="23" spans="1:7" ht="15.75" customHeight="1" x14ac:dyDescent="0.25">
      <c r="A23" s="84"/>
      <c r="B23" s="14">
        <v>5139</v>
      </c>
      <c r="C23" s="15"/>
      <c r="D23" s="16" t="s">
        <v>56</v>
      </c>
      <c r="E23" s="17">
        <v>10000</v>
      </c>
      <c r="F23" s="18"/>
      <c r="G23" s="1"/>
    </row>
    <row r="24" spans="1:7" ht="15.75" customHeight="1" x14ac:dyDescent="0.25">
      <c r="A24" s="84"/>
      <c r="B24" s="14">
        <v>5141</v>
      </c>
      <c r="C24" s="15"/>
      <c r="D24" s="16" t="s">
        <v>248</v>
      </c>
      <c r="E24" s="17">
        <v>1800000</v>
      </c>
      <c r="F24" s="18"/>
      <c r="G24" s="1"/>
    </row>
    <row r="25" spans="1:7" ht="15.75" customHeight="1" x14ac:dyDescent="0.25">
      <c r="A25" s="84"/>
      <c r="B25" s="14">
        <v>5154</v>
      </c>
      <c r="C25" s="15"/>
      <c r="D25" s="16" t="s">
        <v>133</v>
      </c>
      <c r="E25" s="17">
        <v>200000</v>
      </c>
      <c r="F25" s="18"/>
      <c r="G25" s="1"/>
    </row>
    <row r="26" spans="1:7" ht="15.75" customHeight="1" x14ac:dyDescent="0.25">
      <c r="A26" s="84"/>
      <c r="B26" s="14">
        <v>5171</v>
      </c>
      <c r="C26" s="15"/>
      <c r="D26" s="16" t="s">
        <v>172</v>
      </c>
      <c r="E26" s="17">
        <v>550000</v>
      </c>
      <c r="F26" s="18"/>
      <c r="G26" s="1"/>
    </row>
    <row r="27" spans="1:7" ht="18.75" customHeight="1" x14ac:dyDescent="0.25">
      <c r="A27" s="84"/>
      <c r="B27" s="14">
        <v>5169</v>
      </c>
      <c r="C27" s="15"/>
      <c r="D27" s="16" t="s">
        <v>249</v>
      </c>
      <c r="E27" s="17">
        <v>150000</v>
      </c>
      <c r="F27" s="18"/>
      <c r="G27" s="1"/>
    </row>
    <row r="28" spans="1:7" ht="15.75" customHeight="1" x14ac:dyDescent="0.25">
      <c r="A28" s="8">
        <v>3111</v>
      </c>
      <c r="B28" s="9"/>
      <c r="C28" s="10"/>
      <c r="D28" s="19" t="s">
        <v>10</v>
      </c>
      <c r="E28" s="12"/>
      <c r="F28" s="13">
        <f>SUM(E29:E30)</f>
        <v>4825000</v>
      </c>
      <c r="G28" s="1"/>
    </row>
    <row r="29" spans="1:7" ht="15.75" customHeight="1" x14ac:dyDescent="0.25">
      <c r="A29" s="84"/>
      <c r="B29" s="14">
        <v>5331</v>
      </c>
      <c r="C29" s="15"/>
      <c r="D29" s="177" t="s">
        <v>323</v>
      </c>
      <c r="E29" s="17">
        <v>3025000</v>
      </c>
      <c r="F29" s="18"/>
      <c r="G29" s="1"/>
    </row>
    <row r="30" spans="1:7" ht="18.75" customHeight="1" x14ac:dyDescent="0.25">
      <c r="A30" s="84"/>
      <c r="B30" s="14">
        <v>5331</v>
      </c>
      <c r="C30" s="15"/>
      <c r="D30" s="16" t="s">
        <v>58</v>
      </c>
      <c r="E30" s="17">
        <v>1800000</v>
      </c>
      <c r="F30" s="18"/>
      <c r="G30" s="1"/>
    </row>
    <row r="31" spans="1:7" ht="18.75" customHeight="1" x14ac:dyDescent="0.25">
      <c r="A31" s="8">
        <v>3113</v>
      </c>
      <c r="B31" s="9"/>
      <c r="C31" s="10"/>
      <c r="D31" s="19" t="s">
        <v>59</v>
      </c>
      <c r="E31" s="22"/>
      <c r="F31" s="13">
        <f>SUM(E32:E33)</f>
        <v>11950000</v>
      </c>
      <c r="G31" s="1"/>
    </row>
    <row r="32" spans="1:7" ht="15.75" customHeight="1" x14ac:dyDescent="0.25">
      <c r="A32" s="84"/>
      <c r="B32" s="14">
        <v>5331</v>
      </c>
      <c r="C32" s="15"/>
      <c r="D32" s="177" t="s">
        <v>324</v>
      </c>
      <c r="E32" s="17">
        <v>6970000</v>
      </c>
      <c r="F32" s="18"/>
      <c r="G32" s="170"/>
    </row>
    <row r="33" spans="1:19" ht="15.75" customHeight="1" x14ac:dyDescent="0.25">
      <c r="A33" s="84"/>
      <c r="B33" s="14">
        <v>5331</v>
      </c>
      <c r="C33" s="15"/>
      <c r="D33" s="16" t="s">
        <v>58</v>
      </c>
      <c r="E33" s="17">
        <v>4980000</v>
      </c>
      <c r="F33" s="18"/>
      <c r="G33" s="1"/>
    </row>
    <row r="34" spans="1:19" ht="15.75" customHeight="1" x14ac:dyDescent="0.25">
      <c r="A34" s="8">
        <v>3231</v>
      </c>
      <c r="B34" s="9"/>
      <c r="C34" s="10"/>
      <c r="D34" s="19" t="s">
        <v>12</v>
      </c>
      <c r="E34" s="13"/>
      <c r="F34" s="13">
        <f>SUM(E35:E36)</f>
        <v>712000</v>
      </c>
    </row>
    <row r="35" spans="1:19" ht="15.75" customHeight="1" x14ac:dyDescent="0.25">
      <c r="A35" s="84"/>
      <c r="B35" s="14">
        <v>5331</v>
      </c>
      <c r="C35" s="15"/>
      <c r="D35" s="177" t="s">
        <v>324</v>
      </c>
      <c r="E35" s="17">
        <v>612000</v>
      </c>
      <c r="F35" s="18"/>
      <c r="G35" s="1"/>
    </row>
    <row r="36" spans="1:19" ht="15.75" customHeight="1" x14ac:dyDescent="0.25">
      <c r="A36" s="84"/>
      <c r="B36" s="14">
        <v>5331</v>
      </c>
      <c r="C36" s="15"/>
      <c r="D36" s="16" t="s">
        <v>238</v>
      </c>
      <c r="E36" s="35">
        <v>100000</v>
      </c>
      <c r="F36" s="18"/>
    </row>
    <row r="37" spans="1:19" ht="15.75" customHeight="1" x14ac:dyDescent="0.25">
      <c r="A37" s="8">
        <v>3313</v>
      </c>
      <c r="B37" s="9"/>
      <c r="C37" s="10"/>
      <c r="D37" s="19" t="s">
        <v>13</v>
      </c>
      <c r="E37" s="13"/>
      <c r="F37" s="13">
        <f>SUM(E38:E47)</f>
        <v>414000</v>
      </c>
      <c r="S37" s="23"/>
    </row>
    <row r="38" spans="1:19" ht="15.75" customHeight="1" x14ac:dyDescent="0.25">
      <c r="A38" s="84"/>
      <c r="B38" s="14">
        <v>5021</v>
      </c>
      <c r="C38" s="15"/>
      <c r="D38" s="177" t="s">
        <v>327</v>
      </c>
      <c r="E38" s="17">
        <v>55000</v>
      </c>
      <c r="F38" s="18"/>
    </row>
    <row r="39" spans="1:19" ht="15.75" customHeight="1" x14ac:dyDescent="0.25">
      <c r="A39" s="84"/>
      <c r="B39" s="14">
        <v>5139</v>
      </c>
      <c r="C39" s="15"/>
      <c r="D39" s="16" t="s">
        <v>56</v>
      </c>
      <c r="E39" s="17">
        <v>25000</v>
      </c>
      <c r="F39" s="18"/>
    </row>
    <row r="40" spans="1:19" ht="15.75" customHeight="1" x14ac:dyDescent="0.25">
      <c r="A40" s="84"/>
      <c r="B40" s="14">
        <v>5151</v>
      </c>
      <c r="C40" s="15"/>
      <c r="D40" s="16" t="s">
        <v>60</v>
      </c>
      <c r="E40" s="17">
        <v>10000</v>
      </c>
      <c r="F40" s="18"/>
    </row>
    <row r="41" spans="1:19" ht="15.75" customHeight="1" x14ac:dyDescent="0.25">
      <c r="A41" s="84"/>
      <c r="B41" s="14">
        <v>5153</v>
      </c>
      <c r="C41" s="15"/>
      <c r="D41" s="16" t="s">
        <v>61</v>
      </c>
      <c r="E41" s="17">
        <v>130000</v>
      </c>
      <c r="F41" s="18"/>
    </row>
    <row r="42" spans="1:19" ht="15.75" customHeight="1" x14ac:dyDescent="0.25">
      <c r="A42" s="84"/>
      <c r="B42" s="14">
        <v>5154</v>
      </c>
      <c r="C42" s="15"/>
      <c r="D42" s="16" t="s">
        <v>133</v>
      </c>
      <c r="E42" s="17">
        <v>35000</v>
      </c>
      <c r="F42" s="18"/>
    </row>
    <row r="43" spans="1:19" ht="15.75" customHeight="1" x14ac:dyDescent="0.25">
      <c r="A43" s="84"/>
      <c r="B43" s="14">
        <v>5161</v>
      </c>
      <c r="C43" s="15"/>
      <c r="D43" s="16" t="s">
        <v>65</v>
      </c>
      <c r="E43" s="17">
        <v>1000</v>
      </c>
      <c r="F43" s="18"/>
    </row>
    <row r="44" spans="1:19" ht="15.75" customHeight="1" x14ac:dyDescent="0.25">
      <c r="A44" s="84"/>
      <c r="B44" s="14">
        <v>5162</v>
      </c>
      <c r="C44" s="15"/>
      <c r="D44" s="16" t="s">
        <v>159</v>
      </c>
      <c r="E44" s="17">
        <v>12000</v>
      </c>
      <c r="F44" s="18"/>
    </row>
    <row r="45" spans="1:19" ht="15.75" customHeight="1" x14ac:dyDescent="0.25">
      <c r="A45" s="84"/>
      <c r="B45" s="14">
        <v>5169</v>
      </c>
      <c r="C45" s="15"/>
      <c r="D45" s="16" t="s">
        <v>250</v>
      </c>
      <c r="E45" s="17">
        <v>140000</v>
      </c>
      <c r="F45" s="18"/>
    </row>
    <row r="46" spans="1:19" ht="15.75" customHeight="1" x14ac:dyDescent="0.25">
      <c r="A46" s="84"/>
      <c r="B46" s="14">
        <v>5171</v>
      </c>
      <c r="C46" s="15"/>
      <c r="D46" s="16" t="s">
        <v>62</v>
      </c>
      <c r="E46" s="17">
        <v>5000</v>
      </c>
      <c r="F46" s="18"/>
    </row>
    <row r="47" spans="1:19" ht="15.75" customHeight="1" x14ac:dyDescent="0.25">
      <c r="A47" s="84"/>
      <c r="B47" s="14">
        <v>5365</v>
      </c>
      <c r="C47" s="15"/>
      <c r="D47" s="16" t="s">
        <v>251</v>
      </c>
      <c r="E47" s="17">
        <v>1000</v>
      </c>
      <c r="F47" s="18"/>
    </row>
    <row r="48" spans="1:19" s="82" customFormat="1" ht="15.75" customHeight="1" x14ac:dyDescent="0.25">
      <c r="A48" s="8">
        <v>3314</v>
      </c>
      <c r="B48" s="9"/>
      <c r="C48" s="10"/>
      <c r="D48" s="19" t="s">
        <v>15</v>
      </c>
      <c r="E48" s="85"/>
      <c r="F48" s="13">
        <f>SUM(E49:E61)</f>
        <v>829300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s="82" customFormat="1" ht="15.75" customHeight="1" x14ac:dyDescent="0.25">
      <c r="A49" s="84"/>
      <c r="B49" s="14">
        <v>5011</v>
      </c>
      <c r="C49" s="15"/>
      <c r="D49" s="177" t="s">
        <v>347</v>
      </c>
      <c r="E49" s="17">
        <v>460000</v>
      </c>
      <c r="F49" s="18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s="82" customFormat="1" ht="15.75" customHeight="1" x14ac:dyDescent="0.25">
      <c r="A50" s="84"/>
      <c r="B50" s="14">
        <v>5031</v>
      </c>
      <c r="C50" s="15"/>
      <c r="D50" s="16" t="s">
        <v>114</v>
      </c>
      <c r="E50" s="17">
        <v>114000</v>
      </c>
      <c r="F50" s="18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s="82" customFormat="1" ht="15.75" customHeight="1" x14ac:dyDescent="0.25">
      <c r="A51" s="84"/>
      <c r="B51" s="14">
        <v>5032</v>
      </c>
      <c r="C51" s="15"/>
      <c r="D51" s="16" t="s">
        <v>63</v>
      </c>
      <c r="E51" s="17">
        <v>41400</v>
      </c>
      <c r="F51" s="18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s="82" customFormat="1" ht="15.75" customHeight="1" x14ac:dyDescent="0.25">
      <c r="A52" s="84"/>
      <c r="B52" s="14">
        <v>5038</v>
      </c>
      <c r="C52" s="15"/>
      <c r="D52" s="16" t="s">
        <v>252</v>
      </c>
      <c r="E52" s="17">
        <v>1900</v>
      </c>
      <c r="F52" s="18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s="82" customFormat="1" ht="15.75" customHeight="1" x14ac:dyDescent="0.25">
      <c r="A53" s="84"/>
      <c r="B53" s="14">
        <v>5136</v>
      </c>
      <c r="C53" s="15"/>
      <c r="D53" s="16" t="s">
        <v>64</v>
      </c>
      <c r="E53" s="17">
        <v>140000</v>
      </c>
      <c r="F53" s="18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s="82" customFormat="1" ht="15.75" customHeight="1" x14ac:dyDescent="0.25">
      <c r="A54" s="84"/>
      <c r="B54" s="14">
        <v>5137</v>
      </c>
      <c r="C54" s="15"/>
      <c r="D54" s="16" t="s">
        <v>326</v>
      </c>
      <c r="E54" s="17">
        <v>30000</v>
      </c>
      <c r="F54" s="18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s="82" customFormat="1" ht="15.75" customHeight="1" x14ac:dyDescent="0.25">
      <c r="A55" s="84"/>
      <c r="B55" s="14">
        <v>5139</v>
      </c>
      <c r="C55" s="15"/>
      <c r="D55" s="16" t="s">
        <v>56</v>
      </c>
      <c r="E55" s="17">
        <v>10000</v>
      </c>
      <c r="F55" s="18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s="82" customFormat="1" ht="15.75" customHeight="1" x14ac:dyDescent="0.25">
      <c r="A56" s="84"/>
      <c r="B56" s="14">
        <v>5161</v>
      </c>
      <c r="C56" s="15"/>
      <c r="D56" s="16" t="s">
        <v>65</v>
      </c>
      <c r="E56" s="17">
        <v>2000</v>
      </c>
      <c r="F56" s="18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s="82" customFormat="1" ht="15.75" customHeight="1" x14ac:dyDescent="0.25">
      <c r="A57" s="84"/>
      <c r="B57" s="14">
        <v>5162</v>
      </c>
      <c r="C57" s="15"/>
      <c r="D57" s="16" t="s">
        <v>253</v>
      </c>
      <c r="E57" s="17">
        <v>13000</v>
      </c>
      <c r="F57" s="18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s="82" customFormat="1" ht="15.75" customHeight="1" x14ac:dyDescent="0.25">
      <c r="A58" s="84"/>
      <c r="B58" s="14">
        <v>5172</v>
      </c>
      <c r="C58" s="15"/>
      <c r="D58" s="16" t="s">
        <v>170</v>
      </c>
      <c r="E58" s="17">
        <v>10000</v>
      </c>
      <c r="F58" s="18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s="82" customFormat="1" ht="15.75" customHeight="1" x14ac:dyDescent="0.25">
      <c r="A59" s="84"/>
      <c r="B59" s="14">
        <v>5169</v>
      </c>
      <c r="C59" s="15"/>
      <c r="D59" s="16" t="s">
        <v>137</v>
      </c>
      <c r="E59" s="17">
        <v>5000</v>
      </c>
      <c r="F59" s="18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s="82" customFormat="1" ht="15.75" customHeight="1" x14ac:dyDescent="0.25">
      <c r="A60" s="84"/>
      <c r="B60" s="14">
        <v>5173</v>
      </c>
      <c r="C60" s="15"/>
      <c r="D60" s="16" t="s">
        <v>68</v>
      </c>
      <c r="E60" s="17">
        <v>1000</v>
      </c>
      <c r="F60" s="18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s="82" customFormat="1" ht="15.75" customHeight="1" x14ac:dyDescent="0.25">
      <c r="A61" s="84"/>
      <c r="B61" s="14">
        <v>5192</v>
      </c>
      <c r="C61" s="15"/>
      <c r="D61" s="16" t="s">
        <v>67</v>
      </c>
      <c r="E61" s="17">
        <v>1000</v>
      </c>
      <c r="F61" s="18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s="82" customFormat="1" ht="15.75" customHeight="1" x14ac:dyDescent="0.25">
      <c r="A62" s="8">
        <v>3319</v>
      </c>
      <c r="B62" s="9"/>
      <c r="C62" s="10"/>
      <c r="D62" s="178" t="s">
        <v>325</v>
      </c>
      <c r="E62" s="12"/>
      <c r="F62" s="13">
        <f>SUM(E63:E81)</f>
        <v>5957560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s="82" customFormat="1" ht="15.75" customHeight="1" x14ac:dyDescent="0.25">
      <c r="A63" s="84"/>
      <c r="B63" s="14">
        <v>5021</v>
      </c>
      <c r="C63" s="21"/>
      <c r="D63" s="177" t="s">
        <v>327</v>
      </c>
      <c r="E63" s="24">
        <v>50000</v>
      </c>
      <c r="F63" s="18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s="82" customFormat="1" ht="15.75" customHeight="1" x14ac:dyDescent="0.25">
      <c r="A64" s="84"/>
      <c r="B64" s="14">
        <v>5137</v>
      </c>
      <c r="C64" s="15"/>
      <c r="D64" s="177" t="s">
        <v>326</v>
      </c>
      <c r="E64" s="17">
        <v>50000</v>
      </c>
      <c r="F64" s="18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s="82" customFormat="1" ht="15.75" customHeight="1" x14ac:dyDescent="0.25">
      <c r="A65" s="84"/>
      <c r="B65" s="14">
        <v>5139</v>
      </c>
      <c r="C65" s="15"/>
      <c r="D65" s="16" t="s">
        <v>56</v>
      </c>
      <c r="E65" s="17">
        <v>50000</v>
      </c>
      <c r="F65" s="18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s="82" customFormat="1" ht="15.75" customHeight="1" x14ac:dyDescent="0.25">
      <c r="A66" s="84"/>
      <c r="B66" s="14">
        <v>5141</v>
      </c>
      <c r="C66" s="15"/>
      <c r="D66" s="16" t="s">
        <v>254</v>
      </c>
      <c r="E66" s="17">
        <v>200000</v>
      </c>
      <c r="F66" s="18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s="82" customFormat="1" ht="15.75" customHeight="1" x14ac:dyDescent="0.25">
      <c r="A67" s="84"/>
      <c r="B67" s="14">
        <v>5151</v>
      </c>
      <c r="C67" s="15"/>
      <c r="D67" s="16" t="s">
        <v>70</v>
      </c>
      <c r="E67" s="17">
        <v>40000</v>
      </c>
      <c r="F67" s="18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s="82" customFormat="1" ht="15.75" customHeight="1" x14ac:dyDescent="0.25">
      <c r="A68" s="84"/>
      <c r="B68" s="14">
        <v>5153</v>
      </c>
      <c r="C68" s="15"/>
      <c r="D68" s="16" t="s">
        <v>61</v>
      </c>
      <c r="E68" s="17">
        <v>400000</v>
      </c>
      <c r="F68" s="18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s="82" customFormat="1" ht="15.75" customHeight="1" x14ac:dyDescent="0.25">
      <c r="A69" s="84"/>
      <c r="B69" s="14">
        <v>5154</v>
      </c>
      <c r="C69" s="15"/>
      <c r="D69" s="16" t="s">
        <v>133</v>
      </c>
      <c r="E69" s="17">
        <v>200000</v>
      </c>
      <c r="F69" s="18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s="82" customFormat="1" ht="15.75" customHeight="1" x14ac:dyDescent="0.25">
      <c r="A70" s="84"/>
      <c r="B70" s="14">
        <v>5162</v>
      </c>
      <c r="C70" s="15"/>
      <c r="D70" s="16" t="s">
        <v>66</v>
      </c>
      <c r="E70" s="17">
        <v>10000</v>
      </c>
      <c r="F70" s="18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s="82" customFormat="1" ht="15.75" customHeight="1" x14ac:dyDescent="0.25">
      <c r="A71" s="84"/>
      <c r="B71" s="14">
        <v>5167</v>
      </c>
      <c r="C71" s="15"/>
      <c r="D71" s="16" t="s">
        <v>72</v>
      </c>
      <c r="E71" s="17">
        <v>1000</v>
      </c>
      <c r="F71" s="18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s="82" customFormat="1" ht="15.75" customHeight="1" x14ac:dyDescent="0.25">
      <c r="A72" s="84"/>
      <c r="B72" s="14">
        <v>5169</v>
      </c>
      <c r="C72" s="15"/>
      <c r="D72" s="16" t="s">
        <v>318</v>
      </c>
      <c r="E72" s="17">
        <v>830000</v>
      </c>
      <c r="F72" s="18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s="82" customFormat="1" ht="15.75" customHeight="1" x14ac:dyDescent="0.25">
      <c r="A73" s="84"/>
      <c r="B73" s="14">
        <v>5169</v>
      </c>
      <c r="C73" s="15"/>
      <c r="D73" s="16" t="s">
        <v>319</v>
      </c>
      <c r="E73" s="17">
        <v>700000</v>
      </c>
      <c r="F73" s="18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s="82" customFormat="1" ht="15.75" customHeight="1" x14ac:dyDescent="0.25">
      <c r="A74" s="84"/>
      <c r="B74" s="14">
        <v>5169</v>
      </c>
      <c r="C74" s="15"/>
      <c r="D74" s="16" t="s">
        <v>320</v>
      </c>
      <c r="E74" s="17">
        <v>100000</v>
      </c>
      <c r="F74" s="18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s="82" customFormat="1" ht="15.75" customHeight="1" x14ac:dyDescent="0.25">
      <c r="A75" s="84"/>
      <c r="B75" s="14">
        <v>5171</v>
      </c>
      <c r="C75" s="15"/>
      <c r="D75" s="16" t="s">
        <v>69</v>
      </c>
      <c r="E75" s="17">
        <v>30000</v>
      </c>
      <c r="F75" s="18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s="82" customFormat="1" ht="15.75" customHeight="1" x14ac:dyDescent="0.25">
      <c r="A76" s="84"/>
      <c r="B76" s="14">
        <v>5175</v>
      </c>
      <c r="C76" s="15"/>
      <c r="D76" s="16" t="s">
        <v>71</v>
      </c>
      <c r="E76" s="17">
        <v>30000</v>
      </c>
      <c r="F76" s="18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s="82" customFormat="1" ht="15.75" customHeight="1" x14ac:dyDescent="0.25">
      <c r="A77" s="84"/>
      <c r="B77" s="14">
        <v>5179</v>
      </c>
      <c r="C77" s="15"/>
      <c r="D77" s="16" t="s">
        <v>66</v>
      </c>
      <c r="E77" s="17">
        <v>2400</v>
      </c>
      <c r="F77" s="1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s="82" customFormat="1" ht="15.75" customHeight="1" x14ac:dyDescent="0.25">
      <c r="A78" s="84"/>
      <c r="B78" s="14">
        <v>5192</v>
      </c>
      <c r="C78" s="15"/>
      <c r="D78" s="16" t="s">
        <v>73</v>
      </c>
      <c r="E78" s="17">
        <v>40000</v>
      </c>
      <c r="F78" s="18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s="82" customFormat="1" ht="15.75" customHeight="1" x14ac:dyDescent="0.25">
      <c r="A79" s="84"/>
      <c r="B79" s="14">
        <v>5329</v>
      </c>
      <c r="C79" s="14">
        <v>26</v>
      </c>
      <c r="D79" s="16" t="s">
        <v>328</v>
      </c>
      <c r="E79" s="17">
        <v>159700</v>
      </c>
      <c r="F79" s="18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s="82" customFormat="1" ht="15.75" customHeight="1" x14ac:dyDescent="0.25">
      <c r="A80" s="84"/>
      <c r="B80" s="14">
        <v>5329</v>
      </c>
      <c r="C80" s="14">
        <v>94</v>
      </c>
      <c r="D80" s="16" t="s">
        <v>255</v>
      </c>
      <c r="E80" s="17">
        <v>64460</v>
      </c>
      <c r="F80" s="18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s="82" customFormat="1" ht="14.25" customHeight="1" x14ac:dyDescent="0.25">
      <c r="A81" s="84"/>
      <c r="B81" s="14">
        <v>6121</v>
      </c>
      <c r="C81" s="14"/>
      <c r="D81" s="177" t="s">
        <v>329</v>
      </c>
      <c r="E81" s="169">
        <v>3000000</v>
      </c>
      <c r="F81" s="18"/>
      <c r="G81" s="179" t="s">
        <v>330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s="82" customFormat="1" ht="31.5" customHeight="1" x14ac:dyDescent="0.25">
      <c r="A82" s="8">
        <v>3322</v>
      </c>
      <c r="B82" s="9"/>
      <c r="C82" s="10"/>
      <c r="D82" s="178" t="s">
        <v>331</v>
      </c>
      <c r="E82" s="13"/>
      <c r="F82" s="13">
        <f>SUM(E83:E91)</f>
        <v>502000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s="82" customFormat="1" ht="16.5" customHeight="1" x14ac:dyDescent="0.25">
      <c r="A83" s="84"/>
      <c r="B83" s="14">
        <v>5137</v>
      </c>
      <c r="C83" s="15"/>
      <c r="D83" s="177" t="s">
        <v>326</v>
      </c>
      <c r="E83" s="17">
        <v>30000</v>
      </c>
      <c r="F83" s="18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s="82" customFormat="1" ht="16.5" customHeight="1" x14ac:dyDescent="0.25">
      <c r="A84" s="84"/>
      <c r="B84" s="14">
        <v>5139</v>
      </c>
      <c r="C84" s="15"/>
      <c r="D84" s="16" t="s">
        <v>56</v>
      </c>
      <c r="E84" s="17">
        <v>10000</v>
      </c>
      <c r="F84" s="18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s="82" customFormat="1" ht="15.75" customHeight="1" x14ac:dyDescent="0.25">
      <c r="A85" s="84"/>
      <c r="B85" s="14">
        <v>5141</v>
      </c>
      <c r="C85" s="20"/>
      <c r="D85" s="180" t="s">
        <v>129</v>
      </c>
      <c r="E85" s="17">
        <v>60000</v>
      </c>
      <c r="F85" s="18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s="82" customFormat="1" ht="15.75" customHeight="1" x14ac:dyDescent="0.25">
      <c r="A86" s="84"/>
      <c r="B86" s="14">
        <v>5151</v>
      </c>
      <c r="C86" s="15"/>
      <c r="D86" s="16" t="s">
        <v>70</v>
      </c>
      <c r="E86" s="17">
        <v>7000</v>
      </c>
      <c r="F86" s="18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s="82" customFormat="1" ht="15.75" customHeight="1" x14ac:dyDescent="0.25">
      <c r="A87" s="84"/>
      <c r="B87" s="14">
        <v>5153</v>
      </c>
      <c r="C87" s="15"/>
      <c r="D87" s="16" t="s">
        <v>61</v>
      </c>
      <c r="E87" s="17">
        <v>150000</v>
      </c>
      <c r="F87" s="18"/>
      <c r="G87" s="82" t="s">
        <v>174</v>
      </c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s="82" customFormat="1" ht="15.75" customHeight="1" x14ac:dyDescent="0.25">
      <c r="A88" s="84"/>
      <c r="B88" s="14">
        <v>5154</v>
      </c>
      <c r="C88" s="15"/>
      <c r="D88" s="16" t="s">
        <v>133</v>
      </c>
      <c r="E88" s="17">
        <v>110000</v>
      </c>
      <c r="F88" s="18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s="82" customFormat="1" ht="15.75" customHeight="1" x14ac:dyDescent="0.25">
      <c r="A89" s="84"/>
      <c r="B89" s="14">
        <v>5169</v>
      </c>
      <c r="C89" s="15"/>
      <c r="D89" s="16" t="s">
        <v>152</v>
      </c>
      <c r="E89" s="17">
        <v>100000</v>
      </c>
      <c r="F89" s="18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s="82" customFormat="1" ht="15.75" customHeight="1" x14ac:dyDescent="0.25">
      <c r="A90" s="84"/>
      <c r="B90" s="14">
        <v>5169</v>
      </c>
      <c r="C90" s="15"/>
      <c r="D90" s="16" t="s">
        <v>154</v>
      </c>
      <c r="E90" s="17">
        <v>10000</v>
      </c>
      <c r="F90" s="18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s="82" customFormat="1" ht="15.75" customHeight="1" x14ac:dyDescent="0.25">
      <c r="A91" s="84"/>
      <c r="B91" s="14">
        <v>5171</v>
      </c>
      <c r="C91" s="15"/>
      <c r="D91" s="16" t="s">
        <v>69</v>
      </c>
      <c r="E91" s="17">
        <v>25000</v>
      </c>
      <c r="F91" s="18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s="82" customFormat="1" ht="15.75" customHeight="1" x14ac:dyDescent="0.25">
      <c r="A92" s="8">
        <v>3330</v>
      </c>
      <c r="B92" s="9"/>
      <c r="C92" s="10"/>
      <c r="D92" s="19" t="s">
        <v>74</v>
      </c>
      <c r="E92" s="13"/>
      <c r="F92" s="13">
        <f>SUM(E93:E94)</f>
        <v>100000</v>
      </c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s="82" customFormat="1" ht="15.75" customHeight="1" x14ac:dyDescent="0.25">
      <c r="A93" s="84"/>
      <c r="B93" s="14">
        <v>5222</v>
      </c>
      <c r="C93" s="15"/>
      <c r="D93" s="16" t="s">
        <v>256</v>
      </c>
      <c r="E93" s="17">
        <v>50000</v>
      </c>
      <c r="F93" s="18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s="82" customFormat="1" ht="15.75" customHeight="1" x14ac:dyDescent="0.25">
      <c r="A94" s="84"/>
      <c r="B94" s="14">
        <v>5222</v>
      </c>
      <c r="C94" s="15"/>
      <c r="D94" s="16" t="s">
        <v>75</v>
      </c>
      <c r="E94" s="17">
        <v>50000</v>
      </c>
      <c r="F94" s="18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s="82" customFormat="1" ht="15.75" customHeight="1" x14ac:dyDescent="0.25">
      <c r="A95" s="8">
        <v>3341</v>
      </c>
      <c r="B95" s="9"/>
      <c r="C95" s="10"/>
      <c r="D95" s="19" t="s">
        <v>76</v>
      </c>
      <c r="E95" s="13"/>
      <c r="F95" s="13">
        <f>SUM(E96)</f>
        <v>50000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s="82" customFormat="1" ht="15.75" customHeight="1" x14ac:dyDescent="0.25">
      <c r="A96" s="84"/>
      <c r="B96" s="14">
        <v>5171</v>
      </c>
      <c r="C96" s="15"/>
      <c r="D96" s="16" t="s">
        <v>77</v>
      </c>
      <c r="E96" s="17">
        <v>50000</v>
      </c>
      <c r="F96" s="18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s="82" customFormat="1" ht="15.75" customHeight="1" x14ac:dyDescent="0.25">
      <c r="A97" s="8">
        <v>3349</v>
      </c>
      <c r="B97" s="9"/>
      <c r="C97" s="10"/>
      <c r="D97" s="19" t="s">
        <v>78</v>
      </c>
      <c r="E97" s="13"/>
      <c r="F97" s="13">
        <f>SUM(E98)</f>
        <v>120000</v>
      </c>
      <c r="G97" s="92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s="82" customFormat="1" ht="15.75" customHeight="1" x14ac:dyDescent="0.25">
      <c r="A98" s="84"/>
      <c r="B98" s="14">
        <v>5136</v>
      </c>
      <c r="C98" s="15"/>
      <c r="D98" s="16" t="s">
        <v>136</v>
      </c>
      <c r="E98" s="17">
        <v>120000</v>
      </c>
      <c r="F98" s="18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5.75" customHeight="1" x14ac:dyDescent="0.25">
      <c r="A99" s="8">
        <v>3399</v>
      </c>
      <c r="B99" s="9"/>
      <c r="C99" s="10"/>
      <c r="D99" s="19" t="s">
        <v>79</v>
      </c>
      <c r="E99" s="13"/>
      <c r="F99" s="13">
        <f>SUM(E100:E101)</f>
        <v>160000</v>
      </c>
    </row>
    <row r="100" spans="1:19" ht="15.75" customHeight="1" x14ac:dyDescent="0.25">
      <c r="A100" s="84"/>
      <c r="B100" s="14">
        <v>5194</v>
      </c>
      <c r="C100" s="15"/>
      <c r="D100" s="16" t="s">
        <v>80</v>
      </c>
      <c r="E100" s="17">
        <v>90000</v>
      </c>
      <c r="F100" s="18"/>
    </row>
    <row r="101" spans="1:19" ht="15.75" customHeight="1" x14ac:dyDescent="0.25">
      <c r="A101" s="84"/>
      <c r="B101" s="14">
        <v>5194</v>
      </c>
      <c r="C101" s="15"/>
      <c r="D101" s="16" t="s">
        <v>257</v>
      </c>
      <c r="E101" s="17">
        <v>70000</v>
      </c>
      <c r="F101" s="18"/>
    </row>
    <row r="102" spans="1:19" ht="15.75" customHeight="1" x14ac:dyDescent="0.25">
      <c r="A102" s="8">
        <v>3412</v>
      </c>
      <c r="B102" s="9"/>
      <c r="C102" s="10"/>
      <c r="D102" s="19" t="s">
        <v>23</v>
      </c>
      <c r="E102" s="13"/>
      <c r="F102" s="13">
        <f>SUM(E103:E112)</f>
        <v>3310000</v>
      </c>
    </row>
    <row r="103" spans="1:19" ht="15.75" customHeight="1" x14ac:dyDescent="0.25">
      <c r="A103" s="84"/>
      <c r="B103" s="14">
        <v>5137</v>
      </c>
      <c r="C103" s="15"/>
      <c r="D103" s="177" t="s">
        <v>332</v>
      </c>
      <c r="E103" s="17">
        <v>30000</v>
      </c>
      <c r="F103" s="18"/>
    </row>
    <row r="104" spans="1:19" ht="15.75" customHeight="1" x14ac:dyDescent="0.25">
      <c r="A104" s="84"/>
      <c r="B104" s="14">
        <v>5139</v>
      </c>
      <c r="C104" s="15"/>
      <c r="D104" s="16" t="s">
        <v>56</v>
      </c>
      <c r="E104" s="17">
        <v>50000</v>
      </c>
      <c r="F104" s="18"/>
    </row>
    <row r="105" spans="1:19" ht="15.75" customHeight="1" x14ac:dyDescent="0.25">
      <c r="A105" s="84"/>
      <c r="B105" s="14">
        <v>5151</v>
      </c>
      <c r="C105" s="15"/>
      <c r="D105" s="16" t="s">
        <v>116</v>
      </c>
      <c r="E105" s="17">
        <v>60000</v>
      </c>
      <c r="F105" s="18"/>
    </row>
    <row r="106" spans="1:19" ht="15.75" customHeight="1" x14ac:dyDescent="0.25">
      <c r="A106" s="84"/>
      <c r="B106" s="14">
        <v>5153</v>
      </c>
      <c r="C106" s="15"/>
      <c r="D106" s="16" t="s">
        <v>179</v>
      </c>
      <c r="E106" s="17">
        <v>430000</v>
      </c>
      <c r="F106" s="18"/>
    </row>
    <row r="107" spans="1:19" ht="15.75" customHeight="1" x14ac:dyDescent="0.25">
      <c r="A107" s="84"/>
      <c r="B107" s="14">
        <v>5154</v>
      </c>
      <c r="C107" s="15"/>
      <c r="D107" s="16" t="s">
        <v>133</v>
      </c>
      <c r="E107" s="17">
        <v>250000</v>
      </c>
      <c r="F107" s="18"/>
    </row>
    <row r="108" spans="1:19" ht="15.75" customHeight="1" x14ac:dyDescent="0.25">
      <c r="A108" s="84"/>
      <c r="B108" s="14">
        <v>5164</v>
      </c>
      <c r="C108" s="15"/>
      <c r="D108" s="16" t="s">
        <v>161</v>
      </c>
      <c r="E108" s="17">
        <v>320000</v>
      </c>
      <c r="F108" s="18"/>
    </row>
    <row r="109" spans="1:19" ht="15.75" customHeight="1" x14ac:dyDescent="0.25">
      <c r="A109" s="84"/>
      <c r="B109" s="14">
        <v>5169</v>
      </c>
      <c r="C109" s="15"/>
      <c r="D109" s="16" t="s">
        <v>200</v>
      </c>
      <c r="E109" s="17">
        <v>150000</v>
      </c>
      <c r="F109" s="18"/>
    </row>
    <row r="110" spans="1:19" ht="15.75" customHeight="1" x14ac:dyDescent="0.25">
      <c r="A110" s="84"/>
      <c r="B110" s="14">
        <v>5171</v>
      </c>
      <c r="C110" s="15"/>
      <c r="D110" s="16" t="s">
        <v>69</v>
      </c>
      <c r="E110" s="17">
        <v>20000</v>
      </c>
      <c r="F110" s="18"/>
    </row>
    <row r="111" spans="1:19" ht="14.25" customHeight="1" x14ac:dyDescent="0.25">
      <c r="A111" s="84"/>
      <c r="B111" s="14">
        <v>6121</v>
      </c>
      <c r="C111" s="15"/>
      <c r="D111" s="177" t="s">
        <v>337</v>
      </c>
      <c r="E111" s="169">
        <v>2000000</v>
      </c>
      <c r="F111" s="18"/>
      <c r="G111" s="179" t="s">
        <v>330</v>
      </c>
    </row>
    <row r="112" spans="1:19" ht="0.75" customHeight="1" x14ac:dyDescent="0.25">
      <c r="A112" s="97"/>
      <c r="B112" s="95">
        <v>6121</v>
      </c>
      <c r="C112" s="96"/>
      <c r="D112" s="93" t="s">
        <v>175</v>
      </c>
      <c r="E112" s="98">
        <v>0</v>
      </c>
      <c r="F112" s="18"/>
    </row>
    <row r="113" spans="1:19" ht="15.75" customHeight="1" x14ac:dyDescent="0.25">
      <c r="A113" s="8">
        <v>3419</v>
      </c>
      <c r="B113" s="9"/>
      <c r="C113" s="10"/>
      <c r="D113" s="19" t="s">
        <v>81</v>
      </c>
      <c r="E113" s="13"/>
      <c r="F113" s="13">
        <f>SUM(E114)</f>
        <v>400000</v>
      </c>
    </row>
    <row r="114" spans="1:19" ht="15.75" customHeight="1" x14ac:dyDescent="0.25">
      <c r="A114" s="84"/>
      <c r="B114" s="14">
        <v>5222</v>
      </c>
      <c r="C114" s="15"/>
      <c r="D114" s="16" t="s">
        <v>167</v>
      </c>
      <c r="E114" s="17">
        <v>400000</v>
      </c>
      <c r="F114" s="18"/>
    </row>
    <row r="115" spans="1:19" ht="15.75" customHeight="1" x14ac:dyDescent="0.25">
      <c r="A115" s="8">
        <v>3421</v>
      </c>
      <c r="B115" s="9"/>
      <c r="C115" s="10"/>
      <c r="D115" s="19" t="s">
        <v>82</v>
      </c>
      <c r="E115" s="13"/>
      <c r="F115" s="13">
        <f>SUM(E116:E117)</f>
        <v>110000</v>
      </c>
    </row>
    <row r="116" spans="1:19" ht="15.75" customHeight="1" x14ac:dyDescent="0.25">
      <c r="A116" s="84"/>
      <c r="B116" s="14">
        <v>5139</v>
      </c>
      <c r="C116" s="15"/>
      <c r="D116" s="16" t="s">
        <v>56</v>
      </c>
      <c r="E116" s="17">
        <v>10000</v>
      </c>
      <c r="F116" s="18"/>
    </row>
    <row r="117" spans="1:19" s="82" customFormat="1" ht="15.75" customHeight="1" x14ac:dyDescent="0.25">
      <c r="A117" s="84"/>
      <c r="B117" s="14">
        <v>5169</v>
      </c>
      <c r="C117" s="15"/>
      <c r="D117" s="16" t="s">
        <v>176</v>
      </c>
      <c r="E117" s="26">
        <v>100000</v>
      </c>
      <c r="F117" s="18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s="82" customFormat="1" ht="15.75" customHeight="1" x14ac:dyDescent="0.25">
      <c r="A118" s="8">
        <v>3511</v>
      </c>
      <c r="B118" s="9"/>
      <c r="C118" s="10"/>
      <c r="D118" s="19" t="s">
        <v>26</v>
      </c>
      <c r="E118" s="13"/>
      <c r="F118" s="13">
        <f>SUM(E119:E128)</f>
        <v>601000</v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s="82" customFormat="1" ht="15.75" customHeight="1" x14ac:dyDescent="0.25">
      <c r="A119" s="84"/>
      <c r="B119" s="14">
        <v>5137</v>
      </c>
      <c r="C119" s="15"/>
      <c r="D119" s="16" t="s">
        <v>83</v>
      </c>
      <c r="E119" s="17">
        <v>10000</v>
      </c>
      <c r="F119" s="2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s="82" customFormat="1" ht="15.75" customHeight="1" x14ac:dyDescent="0.25">
      <c r="A120" s="84"/>
      <c r="B120" s="14">
        <v>5139</v>
      </c>
      <c r="C120" s="15"/>
      <c r="D120" s="16" t="s">
        <v>56</v>
      </c>
      <c r="E120" s="17">
        <v>50000</v>
      </c>
      <c r="F120" s="18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s="82" customFormat="1" ht="15.75" customHeight="1" x14ac:dyDescent="0.25">
      <c r="A121" s="84"/>
      <c r="B121" s="14">
        <v>5141</v>
      </c>
      <c r="C121" s="15"/>
      <c r="D121" s="16" t="s">
        <v>84</v>
      </c>
      <c r="E121" s="17">
        <v>20000</v>
      </c>
      <c r="F121" s="18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s="82" customFormat="1" ht="15.75" customHeight="1" x14ac:dyDescent="0.25">
      <c r="A122" s="84"/>
      <c r="B122" s="14">
        <v>5151</v>
      </c>
      <c r="C122" s="15"/>
      <c r="D122" s="16" t="s">
        <v>70</v>
      </c>
      <c r="E122" s="17">
        <v>50000</v>
      </c>
      <c r="F122" s="18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s="82" customFormat="1" ht="15.75" customHeight="1" x14ac:dyDescent="0.25">
      <c r="A123" s="84"/>
      <c r="B123" s="14">
        <v>5153</v>
      </c>
      <c r="C123" s="15"/>
      <c r="D123" s="16" t="s">
        <v>61</v>
      </c>
      <c r="E123" s="17">
        <v>200000</v>
      </c>
      <c r="F123" s="18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s="82" customFormat="1" ht="15.75" customHeight="1" x14ac:dyDescent="0.25">
      <c r="A124" s="84"/>
      <c r="B124" s="14">
        <v>5154</v>
      </c>
      <c r="C124" s="15"/>
      <c r="D124" s="16" t="s">
        <v>133</v>
      </c>
      <c r="E124" s="17">
        <v>100000</v>
      </c>
      <c r="F124" s="18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s="82" customFormat="1" ht="15.75" customHeight="1" x14ac:dyDescent="0.25">
      <c r="A125" s="84"/>
      <c r="B125" s="14">
        <v>5162</v>
      </c>
      <c r="C125" s="15"/>
      <c r="D125" s="16" t="s">
        <v>153</v>
      </c>
      <c r="E125" s="17">
        <v>9000</v>
      </c>
      <c r="F125" s="18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s="82" customFormat="1" ht="15.75" customHeight="1" x14ac:dyDescent="0.25">
      <c r="A126" s="84"/>
      <c r="B126" s="14">
        <v>5169</v>
      </c>
      <c r="C126" s="15"/>
      <c r="D126" s="16" t="s">
        <v>197</v>
      </c>
      <c r="E126" s="17">
        <v>90000</v>
      </c>
      <c r="F126" s="18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s="82" customFormat="1" ht="15.75" customHeight="1" x14ac:dyDescent="0.25">
      <c r="A127" s="84"/>
      <c r="B127" s="14">
        <v>5171</v>
      </c>
      <c r="C127" s="15"/>
      <c r="D127" s="16" t="s">
        <v>258</v>
      </c>
      <c r="E127" s="17">
        <v>50000</v>
      </c>
      <c r="F127" s="18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s="82" customFormat="1" ht="15.75" customHeight="1" x14ac:dyDescent="0.25">
      <c r="A128" s="84"/>
      <c r="B128" s="14">
        <v>5192</v>
      </c>
      <c r="C128" s="15"/>
      <c r="D128" s="16" t="s">
        <v>259</v>
      </c>
      <c r="E128" s="17">
        <v>22000</v>
      </c>
      <c r="F128" s="18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s="82" customFormat="1" ht="15.75" customHeight="1" x14ac:dyDescent="0.25">
      <c r="A129" s="8">
        <v>3543</v>
      </c>
      <c r="B129" s="9"/>
      <c r="C129" s="10"/>
      <c r="D129" s="19" t="s">
        <v>239</v>
      </c>
      <c r="E129" s="13"/>
      <c r="F129" s="13">
        <f>SUM(E130:E130)</f>
        <v>10000</v>
      </c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s="82" customFormat="1" ht="15.75" customHeight="1" x14ac:dyDescent="0.25">
      <c r="A130" s="84"/>
      <c r="B130" s="14">
        <v>5222</v>
      </c>
      <c r="C130" s="15"/>
      <c r="D130" s="177" t="s">
        <v>333</v>
      </c>
      <c r="E130" s="17">
        <v>10000</v>
      </c>
      <c r="F130" s="18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s="82" customFormat="1" ht="15.75" customHeight="1" x14ac:dyDescent="0.25">
      <c r="A131" s="8">
        <v>3612</v>
      </c>
      <c r="B131" s="9"/>
      <c r="C131" s="10"/>
      <c r="D131" s="19" t="s">
        <v>28</v>
      </c>
      <c r="E131" s="13"/>
      <c r="F131" s="13">
        <f>SUM(E132:E132)</f>
        <v>20000</v>
      </c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s="82" customFormat="1" ht="15" customHeight="1" x14ac:dyDescent="0.25">
      <c r="A132" s="84"/>
      <c r="B132" s="14">
        <v>5141</v>
      </c>
      <c r="C132" s="15"/>
      <c r="D132" s="16" t="s">
        <v>260</v>
      </c>
      <c r="E132" s="17">
        <v>20000</v>
      </c>
      <c r="F132" s="18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s="82" customFormat="1" ht="15.75" customHeight="1" x14ac:dyDescent="0.25">
      <c r="A133" s="8">
        <v>3613</v>
      </c>
      <c r="B133" s="9"/>
      <c r="C133" s="10"/>
      <c r="D133" s="19" t="s">
        <v>29</v>
      </c>
      <c r="E133" s="13"/>
      <c r="F133" s="13">
        <f>SUM(E134:E142)</f>
        <v>2015000</v>
      </c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s="82" customFormat="1" ht="15.75" customHeight="1" x14ac:dyDescent="0.25">
      <c r="A134" s="84"/>
      <c r="B134" s="14">
        <v>5139</v>
      </c>
      <c r="C134" s="21"/>
      <c r="D134" s="16" t="s">
        <v>56</v>
      </c>
      <c r="E134" s="17">
        <v>5000</v>
      </c>
      <c r="F134" s="18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s="82" customFormat="1" ht="15.75" customHeight="1" x14ac:dyDescent="0.25">
      <c r="A135" s="84"/>
      <c r="B135" s="14">
        <v>5151</v>
      </c>
      <c r="C135" s="21"/>
      <c r="D135" s="16" t="s">
        <v>198</v>
      </c>
      <c r="E135" s="17">
        <v>70000</v>
      </c>
      <c r="F135" s="18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s="82" customFormat="1" ht="15.75" customHeight="1" x14ac:dyDescent="0.25">
      <c r="A136" s="84"/>
      <c r="B136" s="14">
        <v>5153</v>
      </c>
      <c r="C136" s="21"/>
      <c r="D136" s="16" t="s">
        <v>179</v>
      </c>
      <c r="E136" s="17">
        <v>60000</v>
      </c>
      <c r="F136" s="18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s="82" customFormat="1" ht="15.75" customHeight="1" x14ac:dyDescent="0.25">
      <c r="A137" s="84"/>
      <c r="B137" s="14">
        <v>5154</v>
      </c>
      <c r="C137" s="15"/>
      <c r="D137" s="16" t="s">
        <v>133</v>
      </c>
      <c r="E137" s="17">
        <v>200000</v>
      </c>
      <c r="F137" s="18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s="82" customFormat="1" ht="15.75" customHeight="1" x14ac:dyDescent="0.25">
      <c r="A138" s="84"/>
      <c r="B138" s="14">
        <v>5169</v>
      </c>
      <c r="C138" s="15"/>
      <c r="D138" s="16" t="s">
        <v>115</v>
      </c>
      <c r="E138" s="17">
        <v>80000</v>
      </c>
      <c r="F138" s="18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s="82" customFormat="1" ht="15.75" customHeight="1" x14ac:dyDescent="0.25">
      <c r="A139" s="84"/>
      <c r="B139" s="14">
        <v>5171</v>
      </c>
      <c r="C139" s="15"/>
      <c r="D139" s="16" t="s">
        <v>102</v>
      </c>
      <c r="E139" s="17">
        <v>50000</v>
      </c>
      <c r="F139" s="18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s="82" customFormat="1" ht="15.75" customHeight="1" x14ac:dyDescent="0.25">
      <c r="A140" s="84"/>
      <c r="B140" s="14">
        <v>5171</v>
      </c>
      <c r="C140" s="15"/>
      <c r="D140" s="177" t="s">
        <v>334</v>
      </c>
      <c r="E140" s="169">
        <v>1050000</v>
      </c>
      <c r="F140" s="18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s="82" customFormat="1" ht="14.25" customHeight="1" x14ac:dyDescent="0.25">
      <c r="A141" s="84"/>
      <c r="B141" s="14">
        <v>6121</v>
      </c>
      <c r="C141" s="15"/>
      <c r="D141" s="177" t="s">
        <v>335</v>
      </c>
      <c r="E141" s="169">
        <v>500000</v>
      </c>
      <c r="F141" s="18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s="82" customFormat="1" ht="0.75" customHeight="1" x14ac:dyDescent="0.25">
      <c r="A142" s="97"/>
      <c r="B142" s="95">
        <v>6121</v>
      </c>
      <c r="C142" s="96"/>
      <c r="D142" s="93" t="s">
        <v>199</v>
      </c>
      <c r="E142" s="94">
        <v>0</v>
      </c>
      <c r="F142" s="99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s="82" customFormat="1" ht="15.75" customHeight="1" x14ac:dyDescent="0.25">
      <c r="A143" s="8">
        <v>3631</v>
      </c>
      <c r="B143" s="9"/>
      <c r="C143" s="10"/>
      <c r="D143" s="19" t="s">
        <v>85</v>
      </c>
      <c r="E143" s="13"/>
      <c r="F143" s="13">
        <f>SUM(E144:E148)</f>
        <v>1672000</v>
      </c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s="82" customFormat="1" ht="15.75" customHeight="1" x14ac:dyDescent="0.25">
      <c r="A144" s="84"/>
      <c r="B144" s="14">
        <v>5139</v>
      </c>
      <c r="C144" s="15"/>
      <c r="D144" s="16" t="s">
        <v>56</v>
      </c>
      <c r="E144" s="17">
        <v>250000</v>
      </c>
      <c r="F144" s="18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s="82" customFormat="1" ht="15.75" customHeight="1" x14ac:dyDescent="0.25">
      <c r="A145" s="84"/>
      <c r="B145" s="14">
        <v>5154</v>
      </c>
      <c r="C145" s="15"/>
      <c r="D145" s="16" t="s">
        <v>133</v>
      </c>
      <c r="E145" s="17">
        <v>350000</v>
      </c>
      <c r="F145" s="18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s="82" customFormat="1" ht="15.75" customHeight="1" x14ac:dyDescent="0.25">
      <c r="A146" s="84"/>
      <c r="B146" s="14">
        <v>5169</v>
      </c>
      <c r="C146" s="15"/>
      <c r="D146" s="16" t="s">
        <v>261</v>
      </c>
      <c r="E146" s="17">
        <v>150000</v>
      </c>
      <c r="F146" s="18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s="82" customFormat="1" ht="15.75" customHeight="1" x14ac:dyDescent="0.25">
      <c r="A147" s="84"/>
      <c r="B147" s="14">
        <v>5171</v>
      </c>
      <c r="C147" s="15"/>
      <c r="D147" s="16" t="s">
        <v>69</v>
      </c>
      <c r="E147" s="17">
        <v>250000</v>
      </c>
      <c r="F147" s="18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s="82" customFormat="1" ht="15.75" customHeight="1" x14ac:dyDescent="0.25">
      <c r="A148" s="84"/>
      <c r="B148" s="14">
        <v>5178</v>
      </c>
      <c r="C148" s="15"/>
      <c r="D148" s="16" t="s">
        <v>168</v>
      </c>
      <c r="E148" s="17">
        <v>672000</v>
      </c>
      <c r="F148" s="18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s="82" customFormat="1" ht="15.75" customHeight="1" x14ac:dyDescent="0.25">
      <c r="A149" s="8">
        <v>3632</v>
      </c>
      <c r="B149" s="9"/>
      <c r="C149" s="10"/>
      <c r="D149" s="19" t="s">
        <v>87</v>
      </c>
      <c r="E149" s="13"/>
      <c r="F149" s="13">
        <f>SUM(E150:E152)</f>
        <v>170000</v>
      </c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s="82" customFormat="1" ht="15.75" customHeight="1" x14ac:dyDescent="0.25">
      <c r="A150" s="84"/>
      <c r="B150" s="14">
        <v>5151</v>
      </c>
      <c r="C150" s="15"/>
      <c r="D150" s="16" t="s">
        <v>116</v>
      </c>
      <c r="E150" s="17">
        <v>20000</v>
      </c>
      <c r="F150" s="32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s="82" customFormat="1" ht="15.75" customHeight="1" x14ac:dyDescent="0.25">
      <c r="A151" s="84"/>
      <c r="B151" s="14">
        <v>5154</v>
      </c>
      <c r="C151" s="21"/>
      <c r="D151" s="16" t="s">
        <v>133</v>
      </c>
      <c r="E151" s="17">
        <v>50000</v>
      </c>
      <c r="F151" s="18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s="82" customFormat="1" ht="15.75" customHeight="1" x14ac:dyDescent="0.25">
      <c r="A152" s="84"/>
      <c r="B152" s="14">
        <v>5169</v>
      </c>
      <c r="C152" s="21"/>
      <c r="D152" s="16" t="s">
        <v>177</v>
      </c>
      <c r="E152" s="17">
        <v>100000</v>
      </c>
      <c r="F152" s="18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s="82" customFormat="1" ht="15.75" customHeight="1" x14ac:dyDescent="0.25">
      <c r="A153" s="8">
        <v>3633</v>
      </c>
      <c r="B153" s="9"/>
      <c r="C153" s="10"/>
      <c r="D153" s="27" t="s">
        <v>86</v>
      </c>
      <c r="E153" s="28"/>
      <c r="F153" s="29">
        <f>SUM(E154:E156)</f>
        <v>10701000</v>
      </c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s="82" customFormat="1" ht="20.25" customHeight="1" x14ac:dyDescent="0.25">
      <c r="A154" s="84"/>
      <c r="B154" s="14">
        <v>5169</v>
      </c>
      <c r="C154" s="15"/>
      <c r="D154" s="30" t="s">
        <v>115</v>
      </c>
      <c r="E154" s="31">
        <v>1000</v>
      </c>
      <c r="F154" s="2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s="82" customFormat="1" ht="20.25" customHeight="1" x14ac:dyDescent="0.25">
      <c r="A155" s="84"/>
      <c r="B155" s="14">
        <v>5179</v>
      </c>
      <c r="C155" s="15"/>
      <c r="D155" s="30" t="s">
        <v>298</v>
      </c>
      <c r="E155" s="31">
        <v>600000</v>
      </c>
      <c r="F155" s="2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s="82" customFormat="1" ht="20.25" customHeight="1" x14ac:dyDescent="0.25">
      <c r="A156" s="84"/>
      <c r="B156" s="14">
        <v>6121</v>
      </c>
      <c r="C156" s="15"/>
      <c r="D156" s="30" t="s">
        <v>315</v>
      </c>
      <c r="E156" s="169">
        <v>10100000</v>
      </c>
      <c r="F156" s="2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s="82" customFormat="1" ht="20.25" customHeight="1" x14ac:dyDescent="0.25">
      <c r="A157" s="8">
        <v>3635</v>
      </c>
      <c r="B157" s="9"/>
      <c r="C157" s="10"/>
      <c r="D157" s="19" t="s">
        <v>88</v>
      </c>
      <c r="E157" s="28"/>
      <c r="F157" s="13">
        <f>SUM(E158:E159)</f>
        <v>150000</v>
      </c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s="82" customFormat="1" ht="15.75" customHeight="1" x14ac:dyDescent="0.25">
      <c r="A158" s="84"/>
      <c r="B158" s="14">
        <v>5169</v>
      </c>
      <c r="C158" s="15"/>
      <c r="D158" s="16" t="s">
        <v>89</v>
      </c>
      <c r="E158" s="17">
        <v>100000</v>
      </c>
      <c r="F158" s="18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5.75" customHeight="1" x14ac:dyDescent="0.25">
      <c r="A159" s="84"/>
      <c r="B159" s="14">
        <v>6119</v>
      </c>
      <c r="C159" s="15"/>
      <c r="D159" s="16" t="s">
        <v>262</v>
      </c>
      <c r="E159" s="169">
        <v>50000</v>
      </c>
      <c r="F159" s="18"/>
    </row>
    <row r="160" spans="1:19" ht="15.75" customHeight="1" x14ac:dyDescent="0.25">
      <c r="A160" s="8">
        <v>3636</v>
      </c>
      <c r="B160" s="9"/>
      <c r="C160" s="10"/>
      <c r="D160" s="19" t="s">
        <v>146</v>
      </c>
      <c r="E160" s="28"/>
      <c r="F160" s="13">
        <f>SUM(E161:E162)</f>
        <v>1300000</v>
      </c>
    </row>
    <row r="161" spans="1:7" ht="15.75" customHeight="1" x14ac:dyDescent="0.25">
      <c r="A161" s="84"/>
      <c r="B161" s="14">
        <v>5141</v>
      </c>
      <c r="C161" s="15"/>
      <c r="D161" s="16" t="s">
        <v>44</v>
      </c>
      <c r="E161" s="17">
        <v>300000</v>
      </c>
      <c r="F161" s="18"/>
    </row>
    <row r="162" spans="1:7" ht="15.75" customHeight="1" x14ac:dyDescent="0.25">
      <c r="A162" s="84"/>
      <c r="B162" s="14">
        <v>6121</v>
      </c>
      <c r="C162" s="15"/>
      <c r="D162" s="181" t="s">
        <v>336</v>
      </c>
      <c r="E162" s="169">
        <v>1000000</v>
      </c>
      <c r="F162" s="18"/>
      <c r="G162" s="179" t="s">
        <v>330</v>
      </c>
    </row>
    <row r="163" spans="1:7" ht="15.75" customHeight="1" x14ac:dyDescent="0.25">
      <c r="A163" s="8">
        <v>3639</v>
      </c>
      <c r="B163" s="9"/>
      <c r="C163" s="10"/>
      <c r="D163" s="178" t="s">
        <v>338</v>
      </c>
      <c r="E163" s="13"/>
      <c r="F163" s="33">
        <f>SUM(E164:E188)</f>
        <v>25780724.460000001</v>
      </c>
    </row>
    <row r="164" spans="1:7" ht="15.75" customHeight="1" x14ac:dyDescent="0.25">
      <c r="A164" s="84"/>
      <c r="B164" s="14">
        <v>5011</v>
      </c>
      <c r="C164" s="15"/>
      <c r="D164" s="177" t="s">
        <v>341</v>
      </c>
      <c r="E164" s="17">
        <v>14300000</v>
      </c>
      <c r="F164" s="18"/>
      <c r="G164" s="86"/>
    </row>
    <row r="165" spans="1:7" ht="15.75" customHeight="1" x14ac:dyDescent="0.25">
      <c r="A165" s="84"/>
      <c r="B165" s="14">
        <v>5021</v>
      </c>
      <c r="C165" s="15"/>
      <c r="D165" s="177" t="s">
        <v>327</v>
      </c>
      <c r="E165" s="17">
        <v>800000</v>
      </c>
      <c r="F165" s="34"/>
    </row>
    <row r="166" spans="1:7" ht="15.75" customHeight="1" x14ac:dyDescent="0.25">
      <c r="A166" s="84"/>
      <c r="B166" s="14">
        <v>5031</v>
      </c>
      <c r="C166" s="15"/>
      <c r="D166" s="16" t="s">
        <v>263</v>
      </c>
      <c r="E166" s="17">
        <v>3547000</v>
      </c>
      <c r="F166" s="18"/>
    </row>
    <row r="167" spans="1:7" ht="15.75" customHeight="1" x14ac:dyDescent="0.25">
      <c r="A167" s="84"/>
      <c r="B167" s="14">
        <v>5032</v>
      </c>
      <c r="C167" s="15"/>
      <c r="D167" s="16" t="s">
        <v>264</v>
      </c>
      <c r="E167" s="17">
        <v>1287000</v>
      </c>
      <c r="F167" s="18"/>
    </row>
    <row r="168" spans="1:7" ht="15.75" customHeight="1" x14ac:dyDescent="0.25">
      <c r="A168" s="84"/>
      <c r="B168" s="14">
        <v>5038</v>
      </c>
      <c r="C168" s="15"/>
      <c r="D168" s="16" t="s">
        <v>265</v>
      </c>
      <c r="E168" s="17">
        <v>65000</v>
      </c>
      <c r="F168" s="18"/>
    </row>
    <row r="169" spans="1:7" ht="15.75" customHeight="1" x14ac:dyDescent="0.25">
      <c r="A169" s="84"/>
      <c r="B169" s="14">
        <v>5132</v>
      </c>
      <c r="C169" s="15"/>
      <c r="D169" s="16" t="s">
        <v>266</v>
      </c>
      <c r="E169" s="17">
        <v>200000</v>
      </c>
      <c r="F169" s="18"/>
    </row>
    <row r="170" spans="1:7" ht="15.75" customHeight="1" x14ac:dyDescent="0.25">
      <c r="A170" s="84"/>
      <c r="B170" s="14">
        <v>5136</v>
      </c>
      <c r="C170" s="15"/>
      <c r="D170" s="16" t="s">
        <v>267</v>
      </c>
      <c r="E170" s="17">
        <v>10000</v>
      </c>
      <c r="F170" s="18"/>
    </row>
    <row r="171" spans="1:7" ht="15.75" customHeight="1" x14ac:dyDescent="0.25">
      <c r="A171" s="84"/>
      <c r="B171" s="14">
        <v>5137</v>
      </c>
      <c r="C171" s="15"/>
      <c r="D171" s="177" t="s">
        <v>326</v>
      </c>
      <c r="E171" s="17">
        <v>100000</v>
      </c>
      <c r="F171" s="18"/>
    </row>
    <row r="172" spans="1:7" ht="15.75" customHeight="1" x14ac:dyDescent="0.25">
      <c r="A172" s="84"/>
      <c r="B172" s="14">
        <v>5139</v>
      </c>
      <c r="C172" s="15"/>
      <c r="D172" s="16" t="s">
        <v>268</v>
      </c>
      <c r="E172" s="17">
        <v>1500000</v>
      </c>
      <c r="F172" s="18"/>
    </row>
    <row r="173" spans="1:7" ht="15.75" customHeight="1" x14ac:dyDescent="0.25">
      <c r="A173" s="84"/>
      <c r="B173" s="14">
        <v>5151</v>
      </c>
      <c r="C173" s="15"/>
      <c r="D173" s="16" t="s">
        <v>70</v>
      </c>
      <c r="E173" s="17">
        <v>50000</v>
      </c>
      <c r="F173" s="18"/>
    </row>
    <row r="174" spans="1:7" ht="15.75" customHeight="1" x14ac:dyDescent="0.25">
      <c r="A174" s="84"/>
      <c r="B174" s="14">
        <v>5153</v>
      </c>
      <c r="C174" s="15"/>
      <c r="D174" s="16" t="s">
        <v>61</v>
      </c>
      <c r="E174" s="17">
        <v>150000</v>
      </c>
      <c r="F174" s="18"/>
    </row>
    <row r="175" spans="1:7" ht="15.75" customHeight="1" x14ac:dyDescent="0.25">
      <c r="A175" s="84"/>
      <c r="B175" s="14">
        <v>5154</v>
      </c>
      <c r="C175" s="15"/>
      <c r="D175" s="16" t="s">
        <v>133</v>
      </c>
      <c r="E175" s="17">
        <v>150000</v>
      </c>
      <c r="F175" s="18"/>
    </row>
    <row r="176" spans="1:7" ht="15.75" customHeight="1" x14ac:dyDescent="0.25">
      <c r="A176" s="84"/>
      <c r="B176" s="14">
        <v>5156</v>
      </c>
      <c r="C176" s="15"/>
      <c r="D176" s="16" t="s">
        <v>269</v>
      </c>
      <c r="E176" s="17">
        <v>919724.46</v>
      </c>
      <c r="F176" s="18"/>
    </row>
    <row r="177" spans="1:19" ht="15.75" customHeight="1" x14ac:dyDescent="0.25">
      <c r="A177" s="84"/>
      <c r="B177" s="14">
        <v>5161</v>
      </c>
      <c r="C177" s="15"/>
      <c r="D177" s="16" t="s">
        <v>65</v>
      </c>
      <c r="E177" s="17">
        <v>1000</v>
      </c>
      <c r="F177" s="18"/>
    </row>
    <row r="178" spans="1:19" ht="15.75" customHeight="1" x14ac:dyDescent="0.25">
      <c r="A178" s="84"/>
      <c r="B178" s="14">
        <v>5162</v>
      </c>
      <c r="C178" s="15"/>
      <c r="D178" s="16" t="s">
        <v>66</v>
      </c>
      <c r="E178" s="17">
        <v>30000</v>
      </c>
      <c r="F178" s="18"/>
    </row>
    <row r="179" spans="1:19" ht="15.75" customHeight="1" x14ac:dyDescent="0.25">
      <c r="A179" s="84"/>
      <c r="B179" s="14">
        <v>5163</v>
      </c>
      <c r="C179" s="15"/>
      <c r="D179" s="16" t="s">
        <v>92</v>
      </c>
      <c r="E179" s="17">
        <v>280000</v>
      </c>
      <c r="F179" s="18"/>
    </row>
    <row r="180" spans="1:19" ht="15.75" customHeight="1" x14ac:dyDescent="0.25">
      <c r="A180" s="84"/>
      <c r="B180" s="14">
        <v>5164</v>
      </c>
      <c r="C180" s="15"/>
      <c r="D180" s="16" t="s">
        <v>348</v>
      </c>
      <c r="E180" s="17">
        <v>45000</v>
      </c>
      <c r="F180" s="18"/>
    </row>
    <row r="181" spans="1:19" ht="15.75" customHeight="1" x14ac:dyDescent="0.25">
      <c r="A181" s="84"/>
      <c r="B181" s="14">
        <v>5167</v>
      </c>
      <c r="C181" s="15"/>
      <c r="D181" s="16" t="s">
        <v>72</v>
      </c>
      <c r="E181" s="17">
        <v>20000</v>
      </c>
      <c r="F181" s="18"/>
    </row>
    <row r="182" spans="1:19" ht="15.75" customHeight="1" x14ac:dyDescent="0.25">
      <c r="A182" s="84"/>
      <c r="B182" s="14">
        <v>5169</v>
      </c>
      <c r="C182" s="15"/>
      <c r="D182" s="16" t="s">
        <v>270</v>
      </c>
      <c r="E182" s="17">
        <v>1000000</v>
      </c>
      <c r="F182" s="18"/>
    </row>
    <row r="183" spans="1:19" ht="15.75" customHeight="1" x14ac:dyDescent="0.25">
      <c r="A183" s="84"/>
      <c r="B183" s="14">
        <v>5171</v>
      </c>
      <c r="C183" s="15"/>
      <c r="D183" s="16" t="s">
        <v>125</v>
      </c>
      <c r="E183" s="17">
        <v>800000</v>
      </c>
      <c r="F183" s="18"/>
    </row>
    <row r="184" spans="1:19" ht="15.75" customHeight="1" x14ac:dyDescent="0.25">
      <c r="A184" s="84"/>
      <c r="B184" s="14">
        <v>5173</v>
      </c>
      <c r="C184" s="15"/>
      <c r="D184" s="16" t="s">
        <v>271</v>
      </c>
      <c r="E184" s="17">
        <v>1000</v>
      </c>
      <c r="F184" s="18"/>
    </row>
    <row r="185" spans="1:19" ht="15.75" customHeight="1" x14ac:dyDescent="0.25">
      <c r="A185" s="84"/>
      <c r="B185" s="14">
        <v>5175</v>
      </c>
      <c r="C185" s="15"/>
      <c r="D185" s="16" t="s">
        <v>71</v>
      </c>
      <c r="E185" s="17">
        <v>24000</v>
      </c>
      <c r="F185" s="18"/>
    </row>
    <row r="186" spans="1:19" ht="15.75" customHeight="1" x14ac:dyDescent="0.25">
      <c r="A186" s="84"/>
      <c r="B186" s="14">
        <v>5362</v>
      </c>
      <c r="C186" s="15"/>
      <c r="D186" s="16" t="s">
        <v>182</v>
      </c>
      <c r="E186" s="17">
        <v>1000</v>
      </c>
      <c r="F186" s="18"/>
    </row>
    <row r="187" spans="1:19" s="82" customFormat="1" ht="15.75" customHeight="1" x14ac:dyDescent="0.25">
      <c r="A187" s="84"/>
      <c r="B187" s="14">
        <v>6122</v>
      </c>
      <c r="C187" s="15"/>
      <c r="D187" s="16" t="s">
        <v>241</v>
      </c>
      <c r="E187" s="169">
        <v>500000</v>
      </c>
      <c r="F187" s="18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s="82" customFormat="1" ht="0.75" customHeight="1" x14ac:dyDescent="0.25">
      <c r="A188" s="97"/>
      <c r="B188" s="95">
        <v>6121</v>
      </c>
      <c r="C188" s="96"/>
      <c r="D188" s="93" t="s">
        <v>171</v>
      </c>
      <c r="E188" s="94">
        <v>0</v>
      </c>
      <c r="F188" s="99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s="82" customFormat="1" ht="15.75" customHeight="1" x14ac:dyDescent="0.25">
      <c r="A189" s="8">
        <v>3699</v>
      </c>
      <c r="B189" s="9"/>
      <c r="C189" s="10"/>
      <c r="D189" s="19" t="s">
        <v>130</v>
      </c>
      <c r="E189" s="13"/>
      <c r="F189" s="13">
        <f>SUM(E190:E190)</f>
        <v>200000</v>
      </c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s="82" customFormat="1" ht="15.75" customHeight="1" x14ac:dyDescent="0.3">
      <c r="A190" s="84"/>
      <c r="B190" s="14">
        <v>6130</v>
      </c>
      <c r="C190" s="15"/>
      <c r="D190" s="16" t="s">
        <v>169</v>
      </c>
      <c r="E190" s="169">
        <v>200000</v>
      </c>
      <c r="F190" s="18"/>
      <c r="G190" s="104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s="82" customFormat="1" ht="15.75" customHeight="1" x14ac:dyDescent="0.25">
      <c r="A191" s="8">
        <v>3722</v>
      </c>
      <c r="B191" s="9"/>
      <c r="C191" s="10"/>
      <c r="D191" s="19" t="s">
        <v>138</v>
      </c>
      <c r="E191" s="13"/>
      <c r="F191" s="13">
        <f>SUM(E192:E192)</f>
        <v>6000000</v>
      </c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s="82" customFormat="1" ht="15.75" customHeight="1" x14ac:dyDescent="0.25">
      <c r="A192" s="84"/>
      <c r="B192" s="14">
        <v>5169</v>
      </c>
      <c r="C192" s="15"/>
      <c r="D192" s="103" t="s">
        <v>272</v>
      </c>
      <c r="E192" s="17">
        <v>6000000</v>
      </c>
      <c r="F192" s="18"/>
      <c r="G192" s="9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s="82" customFormat="1" ht="15.75" customHeight="1" x14ac:dyDescent="0.25">
      <c r="A193" s="8">
        <v>3725</v>
      </c>
      <c r="B193" s="9"/>
      <c r="C193" s="10"/>
      <c r="D193" s="19" t="s">
        <v>37</v>
      </c>
      <c r="E193" s="13"/>
      <c r="F193" s="13">
        <f>SUM(E194)</f>
        <v>1200000</v>
      </c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5.75" customHeight="1" x14ac:dyDescent="0.25">
      <c r="A194" s="84"/>
      <c r="B194" s="14">
        <v>5169</v>
      </c>
      <c r="C194" s="15"/>
      <c r="D194" s="16" t="s">
        <v>147</v>
      </c>
      <c r="E194" s="17">
        <v>1200000</v>
      </c>
      <c r="F194" s="18"/>
    </row>
    <row r="195" spans="1:19" ht="15.75" customHeight="1" x14ac:dyDescent="0.25">
      <c r="A195" s="8">
        <v>3745</v>
      </c>
      <c r="B195" s="9"/>
      <c r="C195" s="10"/>
      <c r="D195" s="19" t="s">
        <v>93</v>
      </c>
      <c r="E195" s="12"/>
      <c r="F195" s="13">
        <f>SUM(E196:E196)</f>
        <v>900000</v>
      </c>
    </row>
    <row r="196" spans="1:19" ht="15.75" customHeight="1" x14ac:dyDescent="0.25">
      <c r="A196" s="84"/>
      <c r="B196" s="14">
        <v>5169</v>
      </c>
      <c r="C196" s="15"/>
      <c r="D196" s="16" t="s">
        <v>178</v>
      </c>
      <c r="E196" s="17">
        <v>900000</v>
      </c>
      <c r="F196" s="18"/>
    </row>
    <row r="197" spans="1:19" ht="15.75" customHeight="1" x14ac:dyDescent="0.25">
      <c r="A197" s="8">
        <v>4351</v>
      </c>
      <c r="B197" s="9"/>
      <c r="C197" s="10"/>
      <c r="D197" s="19" t="s">
        <v>38</v>
      </c>
      <c r="E197" s="13"/>
      <c r="F197" s="13">
        <f>SUM(E198:E214)</f>
        <v>3346000</v>
      </c>
    </row>
    <row r="198" spans="1:19" ht="15.75" customHeight="1" x14ac:dyDescent="0.25">
      <c r="A198" s="84"/>
      <c r="B198" s="14">
        <v>5011</v>
      </c>
      <c r="C198" s="15"/>
      <c r="D198" s="177" t="s">
        <v>341</v>
      </c>
      <c r="E198" s="17">
        <v>2310000</v>
      </c>
      <c r="F198" s="18"/>
    </row>
    <row r="199" spans="1:19" ht="15.75" customHeight="1" x14ac:dyDescent="0.25">
      <c r="A199" s="84"/>
      <c r="B199" s="14">
        <v>5031</v>
      </c>
      <c r="C199" s="15"/>
      <c r="D199" s="89" t="s">
        <v>273</v>
      </c>
      <c r="E199" s="17">
        <v>575000</v>
      </c>
      <c r="F199" s="18"/>
      <c r="G199" s="87"/>
    </row>
    <row r="200" spans="1:19" ht="15.75" customHeight="1" x14ac:dyDescent="0.25">
      <c r="A200" s="84"/>
      <c r="B200" s="14">
        <v>5032</v>
      </c>
      <c r="C200" s="15"/>
      <c r="D200" s="16" t="s">
        <v>264</v>
      </c>
      <c r="E200" s="17">
        <v>208000</v>
      </c>
      <c r="F200" s="18"/>
    </row>
    <row r="201" spans="1:19" ht="15.75" customHeight="1" x14ac:dyDescent="0.25">
      <c r="A201" s="84"/>
      <c r="B201" s="14">
        <v>5038</v>
      </c>
      <c r="C201" s="15"/>
      <c r="D201" s="16" t="s">
        <v>265</v>
      </c>
      <c r="E201" s="17">
        <v>10000</v>
      </c>
      <c r="F201" s="18"/>
    </row>
    <row r="202" spans="1:19" ht="15.75" customHeight="1" x14ac:dyDescent="0.25">
      <c r="A202" s="84"/>
      <c r="B202" s="14">
        <v>5134</v>
      </c>
      <c r="C202" s="37"/>
      <c r="D202" s="16" t="s">
        <v>274</v>
      </c>
      <c r="E202" s="17">
        <v>7000</v>
      </c>
      <c r="F202" s="18"/>
    </row>
    <row r="203" spans="1:19" ht="15.75" customHeight="1" x14ac:dyDescent="0.25">
      <c r="A203" s="84"/>
      <c r="B203" s="14">
        <v>5136</v>
      </c>
      <c r="C203" s="15"/>
      <c r="D203" s="16" t="s">
        <v>119</v>
      </c>
      <c r="E203" s="17">
        <v>1000</v>
      </c>
      <c r="F203" s="18"/>
    </row>
    <row r="204" spans="1:19" ht="15.75" customHeight="1" x14ac:dyDescent="0.25">
      <c r="A204" s="84"/>
      <c r="B204" s="14">
        <v>5137</v>
      </c>
      <c r="C204" s="15"/>
      <c r="D204" s="177" t="s">
        <v>326</v>
      </c>
      <c r="E204" s="17">
        <v>10000</v>
      </c>
      <c r="F204" s="18"/>
    </row>
    <row r="205" spans="1:19" ht="15.75" customHeight="1" x14ac:dyDescent="0.25">
      <c r="A205" s="84"/>
      <c r="B205" s="14">
        <v>5139</v>
      </c>
      <c r="C205" s="15"/>
      <c r="D205" s="16" t="s">
        <v>56</v>
      </c>
      <c r="E205" s="17">
        <v>30000</v>
      </c>
      <c r="F205" s="18"/>
    </row>
    <row r="206" spans="1:19" ht="15.75" customHeight="1" x14ac:dyDescent="0.25">
      <c r="A206" s="84"/>
      <c r="B206" s="14">
        <v>5151</v>
      </c>
      <c r="C206" s="15"/>
      <c r="D206" s="16" t="s">
        <v>70</v>
      </c>
      <c r="E206" s="17">
        <v>3000</v>
      </c>
      <c r="F206" s="18"/>
    </row>
    <row r="207" spans="1:19" ht="15.75" customHeight="1" x14ac:dyDescent="0.25">
      <c r="A207" s="84"/>
      <c r="B207" s="14">
        <v>5152</v>
      </c>
      <c r="C207" s="15"/>
      <c r="D207" s="16" t="s">
        <v>94</v>
      </c>
      <c r="E207" s="17">
        <v>25000</v>
      </c>
      <c r="F207" s="18"/>
    </row>
    <row r="208" spans="1:19" ht="15.75" customHeight="1" x14ac:dyDescent="0.25">
      <c r="A208" s="84"/>
      <c r="B208" s="14">
        <v>5154</v>
      </c>
      <c r="C208" s="15"/>
      <c r="D208" s="16" t="s">
        <v>133</v>
      </c>
      <c r="E208" s="17">
        <v>20000</v>
      </c>
      <c r="F208" s="18"/>
    </row>
    <row r="209" spans="1:7" ht="15.75" customHeight="1" x14ac:dyDescent="0.25">
      <c r="A209" s="84"/>
      <c r="B209" s="14">
        <v>5156</v>
      </c>
      <c r="C209" s="15"/>
      <c r="D209" s="16" t="s">
        <v>117</v>
      </c>
      <c r="E209" s="17">
        <v>60000</v>
      </c>
      <c r="F209" s="18"/>
      <c r="G209" s="87"/>
    </row>
    <row r="210" spans="1:7" ht="15.75" customHeight="1" x14ac:dyDescent="0.25">
      <c r="A210" s="84"/>
      <c r="B210" s="14">
        <v>5162</v>
      </c>
      <c r="C210" s="15"/>
      <c r="D210" s="16" t="s">
        <v>66</v>
      </c>
      <c r="E210" s="17">
        <v>30000</v>
      </c>
      <c r="F210" s="18"/>
      <c r="G210" s="87"/>
    </row>
    <row r="211" spans="1:7" ht="15.75" customHeight="1" x14ac:dyDescent="0.25">
      <c r="A211" s="84"/>
      <c r="B211" s="14">
        <v>5163</v>
      </c>
      <c r="C211" s="15"/>
      <c r="D211" s="16" t="s">
        <v>118</v>
      </c>
      <c r="E211" s="17">
        <v>20000</v>
      </c>
      <c r="F211" s="25"/>
      <c r="G211" s="87"/>
    </row>
    <row r="212" spans="1:7" ht="15.75" customHeight="1" x14ac:dyDescent="0.25">
      <c r="A212" s="84"/>
      <c r="B212" s="14">
        <v>5167</v>
      </c>
      <c r="C212" s="15"/>
      <c r="D212" s="16" t="s">
        <v>72</v>
      </c>
      <c r="E212" s="17">
        <v>12000</v>
      </c>
      <c r="F212" s="18"/>
      <c r="G212" s="87"/>
    </row>
    <row r="213" spans="1:7" ht="15.75" customHeight="1" x14ac:dyDescent="0.25">
      <c r="A213" s="84"/>
      <c r="B213" s="14">
        <v>5169</v>
      </c>
      <c r="C213" s="15"/>
      <c r="D213" s="16" t="s">
        <v>201</v>
      </c>
      <c r="E213" s="17">
        <v>15000</v>
      </c>
      <c r="F213" s="18"/>
      <c r="G213" s="87"/>
    </row>
    <row r="214" spans="1:7" ht="15.75" customHeight="1" x14ac:dyDescent="0.25">
      <c r="A214" s="84"/>
      <c r="B214" s="14">
        <v>5171</v>
      </c>
      <c r="C214" s="15"/>
      <c r="D214" s="16" t="s">
        <v>139</v>
      </c>
      <c r="E214" s="17">
        <v>10000</v>
      </c>
      <c r="F214" s="18"/>
      <c r="G214" s="87"/>
    </row>
    <row r="215" spans="1:7" ht="15.75" customHeight="1" x14ac:dyDescent="0.25">
      <c r="A215" s="8">
        <v>5212</v>
      </c>
      <c r="B215" s="9"/>
      <c r="C215" s="10"/>
      <c r="D215" s="19" t="s">
        <v>121</v>
      </c>
      <c r="E215" s="13"/>
      <c r="F215" s="13">
        <f>SUM(E216)</f>
        <v>5000</v>
      </c>
      <c r="G215" s="87"/>
    </row>
    <row r="216" spans="1:7" ht="15.75" customHeight="1" x14ac:dyDescent="0.25">
      <c r="A216" s="84"/>
      <c r="B216" s="14">
        <v>5169</v>
      </c>
      <c r="C216" s="15"/>
      <c r="D216" s="16" t="s">
        <v>275</v>
      </c>
      <c r="E216" s="17">
        <v>5000</v>
      </c>
      <c r="F216" s="32"/>
      <c r="G216" s="87"/>
    </row>
    <row r="217" spans="1:7" ht="15.75" customHeight="1" x14ac:dyDescent="0.25">
      <c r="A217" s="8">
        <v>5213</v>
      </c>
      <c r="B217" s="9"/>
      <c r="C217" s="10"/>
      <c r="D217" s="19" t="s">
        <v>120</v>
      </c>
      <c r="E217" s="13"/>
      <c r="F217" s="13">
        <f>SUM(E218:E219)</f>
        <v>110000</v>
      </c>
      <c r="G217" s="87"/>
    </row>
    <row r="218" spans="1:7" ht="15.75" customHeight="1" x14ac:dyDescent="0.25">
      <c r="A218" s="84"/>
      <c r="B218" s="14">
        <v>5139</v>
      </c>
      <c r="C218" s="15"/>
      <c r="D218" s="16" t="s">
        <v>276</v>
      </c>
      <c r="E218" s="17">
        <v>10000</v>
      </c>
      <c r="F218" s="18"/>
      <c r="G218" s="87"/>
    </row>
    <row r="219" spans="1:7" ht="15.75" customHeight="1" x14ac:dyDescent="0.25">
      <c r="A219" s="84"/>
      <c r="B219" s="14">
        <v>5903</v>
      </c>
      <c r="C219" s="15"/>
      <c r="D219" s="16" t="s">
        <v>148</v>
      </c>
      <c r="E219" s="17">
        <v>100000</v>
      </c>
      <c r="F219" s="18"/>
      <c r="G219" s="87"/>
    </row>
    <row r="220" spans="1:7" ht="15.75" customHeight="1" x14ac:dyDescent="0.25">
      <c r="A220" s="8">
        <v>5311</v>
      </c>
      <c r="B220" s="9"/>
      <c r="C220" s="10"/>
      <c r="D220" s="19" t="s">
        <v>131</v>
      </c>
      <c r="E220" s="13"/>
      <c r="F220" s="13">
        <f>SUM(E221:E222)</f>
        <v>2020000</v>
      </c>
      <c r="G220" s="87"/>
    </row>
    <row r="221" spans="1:7" ht="15.75" customHeight="1" x14ac:dyDescent="0.25">
      <c r="A221" s="84"/>
      <c r="B221" s="14">
        <v>5171</v>
      </c>
      <c r="C221" s="36"/>
      <c r="D221" s="30" t="s">
        <v>97</v>
      </c>
      <c r="E221" s="31">
        <v>20000</v>
      </c>
      <c r="F221" s="25"/>
      <c r="G221" s="87"/>
    </row>
    <row r="222" spans="1:7" ht="15.75" customHeight="1" x14ac:dyDescent="0.25">
      <c r="A222" s="84"/>
      <c r="B222" s="14">
        <v>6125</v>
      </c>
      <c r="C222" s="36"/>
      <c r="D222" s="30" t="s">
        <v>277</v>
      </c>
      <c r="E222" s="171">
        <v>2000000</v>
      </c>
      <c r="F222" s="25"/>
    </row>
    <row r="223" spans="1:7" ht="15.75" customHeight="1" x14ac:dyDescent="0.25">
      <c r="A223" s="8">
        <v>5512</v>
      </c>
      <c r="B223" s="9"/>
      <c r="C223" s="10"/>
      <c r="D223" s="19" t="s">
        <v>339</v>
      </c>
      <c r="E223" s="13"/>
      <c r="F223" s="13">
        <f>SUM(E224:E243)</f>
        <v>934500</v>
      </c>
      <c r="G223" s="87"/>
    </row>
    <row r="224" spans="1:7" ht="15.75" customHeight="1" x14ac:dyDescent="0.25">
      <c r="A224" s="84"/>
      <c r="B224" s="14">
        <v>5019</v>
      </c>
      <c r="C224" s="15"/>
      <c r="D224" s="16" t="s">
        <v>95</v>
      </c>
      <c r="E224" s="17">
        <v>20000</v>
      </c>
      <c r="F224" s="18"/>
      <c r="G224" s="87"/>
    </row>
    <row r="225" spans="1:7" ht="15.75" customHeight="1" x14ac:dyDescent="0.25">
      <c r="A225" s="84"/>
      <c r="B225" s="14">
        <v>5021</v>
      </c>
      <c r="C225" s="15"/>
      <c r="D225" s="177" t="s">
        <v>327</v>
      </c>
      <c r="E225" s="17">
        <v>25000</v>
      </c>
      <c r="F225" s="18"/>
      <c r="G225" s="87"/>
    </row>
    <row r="226" spans="1:7" ht="15.75" customHeight="1" x14ac:dyDescent="0.25">
      <c r="A226" s="84"/>
      <c r="B226" s="14">
        <v>5032</v>
      </c>
      <c r="C226" s="15"/>
      <c r="D226" s="16" t="s">
        <v>278</v>
      </c>
      <c r="E226" s="17">
        <v>500</v>
      </c>
      <c r="F226" s="18"/>
      <c r="G226" s="87"/>
    </row>
    <row r="227" spans="1:7" ht="15.75" customHeight="1" x14ac:dyDescent="0.25">
      <c r="A227" s="84"/>
      <c r="B227" s="14">
        <v>5039</v>
      </c>
      <c r="C227" s="15"/>
      <c r="D227" s="16" t="s">
        <v>279</v>
      </c>
      <c r="E227" s="17">
        <v>7000</v>
      </c>
      <c r="F227" s="18"/>
      <c r="G227" s="87"/>
    </row>
    <row r="228" spans="1:7" ht="15.75" customHeight="1" x14ac:dyDescent="0.25">
      <c r="A228" s="84"/>
      <c r="B228" s="14">
        <v>5132</v>
      </c>
      <c r="C228" s="15"/>
      <c r="D228" s="16" t="s">
        <v>96</v>
      </c>
      <c r="E228" s="17">
        <v>30000</v>
      </c>
      <c r="F228" s="18"/>
      <c r="G228" s="87"/>
    </row>
    <row r="229" spans="1:7" ht="15.75" customHeight="1" x14ac:dyDescent="0.25">
      <c r="A229" s="84"/>
      <c r="B229" s="14">
        <v>5134</v>
      </c>
      <c r="C229" s="15"/>
      <c r="D229" s="16" t="s">
        <v>280</v>
      </c>
      <c r="E229" s="17">
        <v>30000</v>
      </c>
      <c r="F229" s="18"/>
      <c r="G229" s="87"/>
    </row>
    <row r="230" spans="1:7" ht="15.75" customHeight="1" x14ac:dyDescent="0.25">
      <c r="A230" s="84"/>
      <c r="B230" s="14">
        <v>5136</v>
      </c>
      <c r="C230" s="15"/>
      <c r="D230" s="16" t="s">
        <v>281</v>
      </c>
      <c r="E230" s="17">
        <v>1000</v>
      </c>
      <c r="F230" s="18"/>
      <c r="G230" s="87"/>
    </row>
    <row r="231" spans="1:7" ht="18.75" customHeight="1" x14ac:dyDescent="0.25">
      <c r="A231" s="84"/>
      <c r="B231" s="14">
        <v>5137</v>
      </c>
      <c r="C231" s="15"/>
      <c r="D231" s="177" t="s">
        <v>326</v>
      </c>
      <c r="E231" s="17">
        <v>200000</v>
      </c>
      <c r="F231" s="18"/>
      <c r="G231" s="87"/>
    </row>
    <row r="232" spans="1:7" ht="15.75" customHeight="1" x14ac:dyDescent="0.25">
      <c r="A232" s="84"/>
      <c r="B232" s="14">
        <v>5139</v>
      </c>
      <c r="C232" s="15"/>
      <c r="D232" s="16" t="s">
        <v>56</v>
      </c>
      <c r="E232" s="17">
        <v>50000</v>
      </c>
      <c r="F232" s="18"/>
      <c r="G232" s="87"/>
    </row>
    <row r="233" spans="1:7" ht="15.75" customHeight="1" x14ac:dyDescent="0.25">
      <c r="A233" s="84"/>
      <c r="B233" s="14">
        <v>5151</v>
      </c>
      <c r="C233" s="15"/>
      <c r="D233" s="16" t="s">
        <v>70</v>
      </c>
      <c r="E233" s="17">
        <v>10000</v>
      </c>
      <c r="F233" s="18"/>
      <c r="G233" s="87"/>
    </row>
    <row r="234" spans="1:7" ht="15.75" customHeight="1" x14ac:dyDescent="0.25">
      <c r="A234" s="84"/>
      <c r="B234" s="14">
        <v>5153</v>
      </c>
      <c r="C234" s="15"/>
      <c r="D234" s="16" t="s">
        <v>61</v>
      </c>
      <c r="E234" s="17">
        <v>80000</v>
      </c>
      <c r="F234" s="18"/>
      <c r="G234" s="87"/>
    </row>
    <row r="235" spans="1:7" ht="15.75" customHeight="1" x14ac:dyDescent="0.25">
      <c r="A235" s="84"/>
      <c r="B235" s="14">
        <v>5154</v>
      </c>
      <c r="C235" s="15"/>
      <c r="D235" s="16" t="s">
        <v>133</v>
      </c>
      <c r="E235" s="17">
        <v>80000</v>
      </c>
      <c r="F235" s="18"/>
      <c r="G235" s="87"/>
    </row>
    <row r="236" spans="1:7" ht="15.75" customHeight="1" x14ac:dyDescent="0.25">
      <c r="A236" s="84"/>
      <c r="B236" s="14">
        <v>5156</v>
      </c>
      <c r="C236" s="15"/>
      <c r="D236" s="16" t="s">
        <v>91</v>
      </c>
      <c r="E236" s="17">
        <v>50000</v>
      </c>
      <c r="F236" s="18"/>
      <c r="G236" s="87"/>
    </row>
    <row r="237" spans="1:7" ht="15.75" customHeight="1" x14ac:dyDescent="0.25">
      <c r="A237" s="84"/>
      <c r="B237" s="14">
        <v>5162</v>
      </c>
      <c r="C237" s="15"/>
      <c r="D237" s="16" t="s">
        <v>66</v>
      </c>
      <c r="E237" s="17">
        <v>15000</v>
      </c>
      <c r="F237" s="18"/>
      <c r="G237" s="87"/>
    </row>
    <row r="238" spans="1:7" ht="15.75" customHeight="1" x14ac:dyDescent="0.25">
      <c r="A238" s="84"/>
      <c r="B238" s="14">
        <v>5163</v>
      </c>
      <c r="C238" s="15"/>
      <c r="D238" s="16" t="s">
        <v>282</v>
      </c>
      <c r="E238" s="17">
        <v>39000</v>
      </c>
      <c r="F238" s="18"/>
      <c r="G238" s="87"/>
    </row>
    <row r="239" spans="1:7" ht="15.75" customHeight="1" x14ac:dyDescent="0.25">
      <c r="A239" s="84"/>
      <c r="B239" s="14">
        <v>5167</v>
      </c>
      <c r="C239" s="15"/>
      <c r="D239" s="16" t="s">
        <v>72</v>
      </c>
      <c r="E239" s="17">
        <v>5000</v>
      </c>
      <c r="F239" s="18"/>
      <c r="G239" s="87"/>
    </row>
    <row r="240" spans="1:7" ht="15.75" customHeight="1" x14ac:dyDescent="0.25">
      <c r="A240" s="84"/>
      <c r="B240" s="14">
        <v>5168</v>
      </c>
      <c r="C240" s="15"/>
      <c r="D240" s="16" t="s">
        <v>157</v>
      </c>
      <c r="E240" s="17">
        <v>2000</v>
      </c>
      <c r="F240" s="18"/>
      <c r="G240" s="87"/>
    </row>
    <row r="241" spans="1:7" ht="15.75" customHeight="1" x14ac:dyDescent="0.25">
      <c r="A241" s="84"/>
      <c r="B241" s="14">
        <v>5169</v>
      </c>
      <c r="C241" s="15"/>
      <c r="D241" s="16" t="s">
        <v>283</v>
      </c>
      <c r="E241" s="17">
        <v>90000</v>
      </c>
      <c r="F241" s="18"/>
      <c r="G241" s="87"/>
    </row>
    <row r="242" spans="1:7" ht="15.75" customHeight="1" x14ac:dyDescent="0.25">
      <c r="A242" s="84"/>
      <c r="B242" s="14">
        <v>5171</v>
      </c>
      <c r="C242" s="15"/>
      <c r="D242" s="16" t="s">
        <v>69</v>
      </c>
      <c r="E242" s="17">
        <v>100000</v>
      </c>
      <c r="F242" s="18"/>
      <c r="G242" s="87"/>
    </row>
    <row r="243" spans="1:7" ht="15.75" customHeight="1" x14ac:dyDescent="0.25">
      <c r="A243" s="84"/>
      <c r="B243" s="14">
        <v>5222</v>
      </c>
      <c r="C243" s="15"/>
      <c r="D243" s="177" t="s">
        <v>340</v>
      </c>
      <c r="E243" s="17">
        <v>100000</v>
      </c>
      <c r="F243" s="18"/>
      <c r="G243" s="87"/>
    </row>
    <row r="244" spans="1:7" ht="15.75" customHeight="1" x14ac:dyDescent="0.25">
      <c r="A244" s="8">
        <v>6112</v>
      </c>
      <c r="B244" s="9"/>
      <c r="C244" s="10"/>
      <c r="D244" s="19" t="s">
        <v>98</v>
      </c>
      <c r="E244" s="13"/>
      <c r="F244" s="13">
        <f>SUM(E245:E247)</f>
        <v>2513000</v>
      </c>
    </row>
    <row r="245" spans="1:7" ht="15.75" customHeight="1" x14ac:dyDescent="0.25">
      <c r="A245" s="84"/>
      <c r="B245" s="14">
        <v>5023</v>
      </c>
      <c r="C245" s="15"/>
      <c r="D245" s="16" t="s">
        <v>99</v>
      </c>
      <c r="E245" s="17">
        <v>2038000</v>
      </c>
      <c r="F245" s="18"/>
    </row>
    <row r="246" spans="1:7" ht="15.75" customHeight="1" x14ac:dyDescent="0.25">
      <c r="A246" s="84"/>
      <c r="B246" s="14">
        <v>5031</v>
      </c>
      <c r="C246" s="15"/>
      <c r="D246" s="16" t="s">
        <v>100</v>
      </c>
      <c r="E246" s="17">
        <v>292000</v>
      </c>
      <c r="F246" s="18"/>
    </row>
    <row r="247" spans="1:7" ht="15.75" customHeight="1" x14ac:dyDescent="0.25">
      <c r="A247" s="84"/>
      <c r="B247" s="14">
        <v>5032</v>
      </c>
      <c r="C247" s="15"/>
      <c r="D247" s="16" t="s">
        <v>278</v>
      </c>
      <c r="E247" s="17">
        <v>183000</v>
      </c>
      <c r="F247" s="18"/>
    </row>
    <row r="248" spans="1:7" ht="15.75" customHeight="1" x14ac:dyDescent="0.25">
      <c r="A248" s="8">
        <v>6171</v>
      </c>
      <c r="B248" s="9"/>
      <c r="C248" s="10"/>
      <c r="D248" s="19" t="s">
        <v>101</v>
      </c>
      <c r="E248" s="13"/>
      <c r="F248" s="13">
        <f>SUM(E249:E284)</f>
        <v>21305103</v>
      </c>
    </row>
    <row r="249" spans="1:7" ht="15.75" customHeight="1" x14ac:dyDescent="0.25">
      <c r="A249" s="84"/>
      <c r="B249" s="14">
        <v>5011</v>
      </c>
      <c r="C249" s="15"/>
      <c r="D249" s="177" t="s">
        <v>341</v>
      </c>
      <c r="E249" s="17">
        <v>10060000</v>
      </c>
      <c r="F249" s="18"/>
    </row>
    <row r="250" spans="1:7" ht="15" customHeight="1" x14ac:dyDescent="0.25">
      <c r="A250" s="84"/>
      <c r="B250" s="14">
        <v>5021</v>
      </c>
      <c r="C250" s="15"/>
      <c r="D250" s="177" t="s">
        <v>342</v>
      </c>
      <c r="E250" s="17">
        <v>200000</v>
      </c>
      <c r="F250" s="18"/>
      <c r="G250" s="87"/>
    </row>
    <row r="251" spans="1:7" ht="15" customHeight="1" x14ac:dyDescent="0.25">
      <c r="A251" s="84"/>
      <c r="B251" s="14">
        <v>5031</v>
      </c>
      <c r="C251" s="15"/>
      <c r="D251" s="16" t="s">
        <v>284</v>
      </c>
      <c r="E251" s="17">
        <v>2495000</v>
      </c>
      <c r="F251" s="18"/>
      <c r="G251" s="87"/>
    </row>
    <row r="252" spans="1:7" ht="15" customHeight="1" x14ac:dyDescent="0.25">
      <c r="A252" s="84"/>
      <c r="B252" s="14">
        <v>5032</v>
      </c>
      <c r="C252" s="15"/>
      <c r="D252" s="16" t="s">
        <v>278</v>
      </c>
      <c r="E252" s="17">
        <v>906000</v>
      </c>
      <c r="F252" s="18"/>
      <c r="G252" s="87"/>
    </row>
    <row r="253" spans="1:7" ht="15" customHeight="1" x14ac:dyDescent="0.25">
      <c r="A253" s="84"/>
      <c r="B253" s="14">
        <v>5038</v>
      </c>
      <c r="C253" s="15"/>
      <c r="D253" s="16" t="s">
        <v>90</v>
      </c>
      <c r="E253" s="17">
        <v>40000</v>
      </c>
      <c r="F253" s="18"/>
      <c r="G253" s="87"/>
    </row>
    <row r="254" spans="1:7" ht="15" customHeight="1" x14ac:dyDescent="0.25">
      <c r="A254" s="84"/>
      <c r="B254" s="14">
        <v>5134</v>
      </c>
      <c r="C254" s="15"/>
      <c r="D254" s="16" t="s">
        <v>122</v>
      </c>
      <c r="E254" s="17">
        <v>30000</v>
      </c>
      <c r="F254" s="18"/>
    </row>
    <row r="255" spans="1:7" ht="15" customHeight="1" x14ac:dyDescent="0.25">
      <c r="A255" s="84"/>
      <c r="B255" s="14">
        <v>5136</v>
      </c>
      <c r="C255" s="15"/>
      <c r="D255" s="16" t="s">
        <v>281</v>
      </c>
      <c r="E255" s="17">
        <v>50000</v>
      </c>
      <c r="F255" s="18"/>
    </row>
    <row r="256" spans="1:7" ht="15" customHeight="1" x14ac:dyDescent="0.25">
      <c r="A256" s="84"/>
      <c r="B256" s="14">
        <v>5137</v>
      </c>
      <c r="C256" s="15"/>
      <c r="D256" s="177" t="s">
        <v>326</v>
      </c>
      <c r="E256" s="17">
        <v>200000</v>
      </c>
      <c r="F256" s="18"/>
    </row>
    <row r="257" spans="1:10" ht="15" customHeight="1" x14ac:dyDescent="0.25">
      <c r="A257" s="84"/>
      <c r="B257" s="14">
        <v>5139</v>
      </c>
      <c r="C257" s="15"/>
      <c r="D257" s="16" t="s">
        <v>156</v>
      </c>
      <c r="E257" s="17">
        <v>400000</v>
      </c>
      <c r="F257" s="18"/>
      <c r="G257" s="87"/>
    </row>
    <row r="258" spans="1:10" ht="15" customHeight="1" x14ac:dyDescent="0.25">
      <c r="A258" s="84"/>
      <c r="B258" s="14">
        <v>5151</v>
      </c>
      <c r="C258" s="15"/>
      <c r="D258" s="16" t="s">
        <v>70</v>
      </c>
      <c r="E258" s="17">
        <v>40000</v>
      </c>
      <c r="F258" s="18"/>
      <c r="G258" s="87"/>
    </row>
    <row r="259" spans="1:10" ht="15" customHeight="1" x14ac:dyDescent="0.25">
      <c r="A259" s="84"/>
      <c r="B259" s="14">
        <v>5153</v>
      </c>
      <c r="C259" s="15"/>
      <c r="D259" s="16" t="s">
        <v>61</v>
      </c>
      <c r="E259" s="17">
        <v>150000</v>
      </c>
      <c r="F259" s="18"/>
      <c r="G259" s="87"/>
    </row>
    <row r="260" spans="1:10" ht="15" customHeight="1" x14ac:dyDescent="0.25">
      <c r="A260" s="84"/>
      <c r="B260" s="14">
        <v>5154</v>
      </c>
      <c r="C260" s="15"/>
      <c r="D260" s="16" t="s">
        <v>133</v>
      </c>
      <c r="E260" s="17">
        <v>200000</v>
      </c>
      <c r="F260" s="18"/>
      <c r="G260" s="87"/>
    </row>
    <row r="261" spans="1:10" ht="15" customHeight="1" x14ac:dyDescent="0.25">
      <c r="A261" s="84"/>
      <c r="B261" s="14">
        <v>5156</v>
      </c>
      <c r="C261" s="15"/>
      <c r="D261" s="16" t="s">
        <v>269</v>
      </c>
      <c r="E261" s="17">
        <v>120000</v>
      </c>
      <c r="F261" s="18"/>
      <c r="G261" s="87"/>
    </row>
    <row r="262" spans="1:10" ht="15" customHeight="1" x14ac:dyDescent="0.25">
      <c r="A262" s="84"/>
      <c r="B262" s="14">
        <v>5161</v>
      </c>
      <c r="C262" s="15"/>
      <c r="D262" s="16" t="s">
        <v>65</v>
      </c>
      <c r="E262" s="17">
        <v>110000</v>
      </c>
      <c r="F262" s="18"/>
      <c r="G262" s="87"/>
    </row>
    <row r="263" spans="1:10" ht="15" customHeight="1" x14ac:dyDescent="0.25">
      <c r="A263" s="84"/>
      <c r="B263" s="14">
        <v>5162</v>
      </c>
      <c r="C263" s="15"/>
      <c r="D263" s="16" t="s">
        <v>66</v>
      </c>
      <c r="E263" s="17">
        <v>140000</v>
      </c>
      <c r="F263" s="18"/>
      <c r="G263" s="87"/>
    </row>
    <row r="264" spans="1:10" ht="15" customHeight="1" x14ac:dyDescent="0.25">
      <c r="A264" s="84"/>
      <c r="B264" s="14">
        <v>5163</v>
      </c>
      <c r="C264" s="15"/>
      <c r="D264" s="16" t="s">
        <v>92</v>
      </c>
      <c r="E264" s="17">
        <v>15000</v>
      </c>
      <c r="F264" s="18"/>
      <c r="G264" s="87"/>
    </row>
    <row r="265" spans="1:10" ht="15" customHeight="1" x14ac:dyDescent="0.25">
      <c r="A265" s="84"/>
      <c r="B265" s="14">
        <v>5164</v>
      </c>
      <c r="C265" s="15"/>
      <c r="D265" s="16" t="s">
        <v>305</v>
      </c>
      <c r="E265" s="17">
        <v>200000</v>
      </c>
      <c r="F265" s="18"/>
      <c r="G265" s="87"/>
    </row>
    <row r="266" spans="1:10" ht="15" customHeight="1" x14ac:dyDescent="0.25">
      <c r="A266" s="84"/>
      <c r="B266" s="14">
        <v>5166</v>
      </c>
      <c r="C266" s="15"/>
      <c r="D266" s="16" t="s">
        <v>285</v>
      </c>
      <c r="E266" s="17">
        <v>400000</v>
      </c>
      <c r="F266" s="18"/>
      <c r="G266" s="87"/>
    </row>
    <row r="267" spans="1:10" ht="15" customHeight="1" x14ac:dyDescent="0.25">
      <c r="A267" s="84"/>
      <c r="B267" s="14">
        <v>5167</v>
      </c>
      <c r="C267" s="15"/>
      <c r="D267" s="16" t="s">
        <v>72</v>
      </c>
      <c r="E267" s="17">
        <v>120000</v>
      </c>
      <c r="F267" s="18"/>
      <c r="G267" s="87"/>
    </row>
    <row r="268" spans="1:10" ht="15" customHeight="1" x14ac:dyDescent="0.25">
      <c r="A268" s="84"/>
      <c r="B268" s="14">
        <v>5168</v>
      </c>
      <c r="C268" s="15"/>
      <c r="D268" s="16" t="s">
        <v>286</v>
      </c>
      <c r="E268" s="17">
        <v>300000</v>
      </c>
      <c r="F268" s="18"/>
      <c r="G268" s="87"/>
    </row>
    <row r="269" spans="1:10" ht="15" customHeight="1" x14ac:dyDescent="0.25">
      <c r="A269" s="84"/>
      <c r="B269" s="14">
        <v>5169</v>
      </c>
      <c r="C269" s="15"/>
      <c r="D269" s="16" t="s">
        <v>287</v>
      </c>
      <c r="E269" s="17">
        <v>2300000</v>
      </c>
      <c r="F269" s="18"/>
      <c r="G269" s="87"/>
    </row>
    <row r="270" spans="1:10" ht="15" customHeight="1" x14ac:dyDescent="0.25">
      <c r="A270" s="84"/>
      <c r="B270" s="14">
        <v>5169</v>
      </c>
      <c r="C270" s="15" t="s">
        <v>106</v>
      </c>
      <c r="D270" s="16" t="s">
        <v>107</v>
      </c>
      <c r="E270" s="38">
        <v>475000</v>
      </c>
      <c r="F270" s="18"/>
      <c r="G270" s="87"/>
    </row>
    <row r="271" spans="1:10" ht="15" customHeight="1" x14ac:dyDescent="0.25">
      <c r="A271" s="84"/>
      <c r="B271" s="14">
        <v>5171</v>
      </c>
      <c r="C271" s="15"/>
      <c r="D271" s="16" t="s">
        <v>102</v>
      </c>
      <c r="E271" s="17">
        <v>200000</v>
      </c>
      <c r="F271" s="18"/>
      <c r="G271" s="87"/>
      <c r="J271" s="1" t="s">
        <v>174</v>
      </c>
    </row>
    <row r="272" spans="1:10" ht="15" customHeight="1" x14ac:dyDescent="0.25">
      <c r="A272" s="84"/>
      <c r="B272" s="14">
        <v>5173</v>
      </c>
      <c r="C272" s="15"/>
      <c r="D272" s="16" t="s">
        <v>68</v>
      </c>
      <c r="E272" s="17">
        <v>2000</v>
      </c>
      <c r="F272" s="18"/>
    </row>
    <row r="273" spans="1:8" ht="15" customHeight="1" x14ac:dyDescent="0.25">
      <c r="A273" s="84"/>
      <c r="B273" s="14">
        <v>5175</v>
      </c>
      <c r="C273" s="15"/>
      <c r="D273" s="16" t="s">
        <v>103</v>
      </c>
      <c r="E273" s="17">
        <v>150000</v>
      </c>
      <c r="F273" s="18"/>
    </row>
    <row r="274" spans="1:8" ht="15" customHeight="1" x14ac:dyDescent="0.25">
      <c r="A274" s="84"/>
      <c r="B274" s="14">
        <v>5179</v>
      </c>
      <c r="C274" s="15"/>
      <c r="D274" s="16" t="s">
        <v>140</v>
      </c>
      <c r="E274" s="17">
        <v>20000</v>
      </c>
      <c r="F274" s="18"/>
    </row>
    <row r="275" spans="1:8" ht="15" customHeight="1" x14ac:dyDescent="0.25">
      <c r="A275" s="84"/>
      <c r="B275" s="14">
        <v>5179</v>
      </c>
      <c r="C275" s="15"/>
      <c r="D275" s="16" t="s">
        <v>288</v>
      </c>
      <c r="E275" s="17">
        <v>16000</v>
      </c>
      <c r="F275" s="32"/>
    </row>
    <row r="276" spans="1:8" ht="15" customHeight="1" x14ac:dyDescent="0.25">
      <c r="A276" s="84"/>
      <c r="B276" s="14">
        <v>5179</v>
      </c>
      <c r="C276" s="15"/>
      <c r="D276" s="16" t="s">
        <v>104</v>
      </c>
      <c r="E276" s="17">
        <v>2500</v>
      </c>
      <c r="F276" s="32"/>
      <c r="H276" s="39"/>
    </row>
    <row r="277" spans="1:8" ht="15" customHeight="1" x14ac:dyDescent="0.25">
      <c r="A277" s="84"/>
      <c r="B277" s="14">
        <v>5179</v>
      </c>
      <c r="C277" s="15"/>
      <c r="D277" s="16" t="s">
        <v>289</v>
      </c>
      <c r="E277" s="17">
        <v>4021</v>
      </c>
      <c r="F277" s="32"/>
    </row>
    <row r="278" spans="1:8" ht="15" customHeight="1" x14ac:dyDescent="0.25">
      <c r="A278" s="84"/>
      <c r="B278" s="14">
        <v>5179</v>
      </c>
      <c r="C278" s="15"/>
      <c r="D278" s="16" t="s">
        <v>292</v>
      </c>
      <c r="E278" s="17">
        <v>9582</v>
      </c>
      <c r="F278" s="32"/>
    </row>
    <row r="279" spans="1:8" ht="15" customHeight="1" x14ac:dyDescent="0.25">
      <c r="A279" s="84"/>
      <c r="B279" s="14">
        <v>5222</v>
      </c>
      <c r="C279" s="15" t="s">
        <v>106</v>
      </c>
      <c r="D279" s="16" t="s">
        <v>108</v>
      </c>
      <c r="E279" s="38">
        <v>25000</v>
      </c>
      <c r="F279" s="32"/>
    </row>
    <row r="280" spans="1:8" ht="15" customHeight="1" x14ac:dyDescent="0.25">
      <c r="A280" s="84"/>
      <c r="B280" s="14">
        <v>5362</v>
      </c>
      <c r="C280" s="15"/>
      <c r="D280" s="16" t="s">
        <v>105</v>
      </c>
      <c r="E280" s="17">
        <v>60000</v>
      </c>
      <c r="F280" s="18"/>
    </row>
    <row r="281" spans="1:8" ht="27" customHeight="1" x14ac:dyDescent="0.25">
      <c r="A281" s="84"/>
      <c r="B281" s="14">
        <v>5499</v>
      </c>
      <c r="C281" s="15" t="s">
        <v>106</v>
      </c>
      <c r="D281" s="16" t="s">
        <v>290</v>
      </c>
      <c r="E281" s="38">
        <v>580000</v>
      </c>
      <c r="F281" s="18"/>
    </row>
    <row r="282" spans="1:8" ht="27" customHeight="1" x14ac:dyDescent="0.25">
      <c r="A282" s="84"/>
      <c r="B282" s="14">
        <v>5660</v>
      </c>
      <c r="C282" s="15" t="s">
        <v>106</v>
      </c>
      <c r="D282" s="16" t="s">
        <v>291</v>
      </c>
      <c r="E282" s="38">
        <v>20000</v>
      </c>
      <c r="F282" s="18"/>
    </row>
    <row r="283" spans="1:8" ht="27" customHeight="1" x14ac:dyDescent="0.25">
      <c r="A283" s="84"/>
      <c r="B283" s="14">
        <v>6121</v>
      </c>
      <c r="C283" s="15"/>
      <c r="D283" s="177" t="s">
        <v>343</v>
      </c>
      <c r="E283" s="169">
        <v>1055000</v>
      </c>
      <c r="F283" s="172"/>
    </row>
    <row r="284" spans="1:8" ht="15" customHeight="1" x14ac:dyDescent="0.25">
      <c r="A284" s="84"/>
      <c r="B284" s="14">
        <v>6121</v>
      </c>
      <c r="C284" s="15"/>
      <c r="D284" s="177" t="s">
        <v>344</v>
      </c>
      <c r="E284" s="169">
        <v>210000</v>
      </c>
      <c r="F284" s="172"/>
    </row>
    <row r="285" spans="1:8" ht="14.25" customHeight="1" x14ac:dyDescent="0.25">
      <c r="A285" s="8">
        <v>6310</v>
      </c>
      <c r="B285" s="9"/>
      <c r="C285" s="10"/>
      <c r="D285" s="19" t="s">
        <v>109</v>
      </c>
      <c r="E285" s="13"/>
      <c r="F285" s="13">
        <f>SUM(E286:E287)</f>
        <v>80100</v>
      </c>
    </row>
    <row r="286" spans="1:8" ht="14.25" customHeight="1" x14ac:dyDescent="0.25">
      <c r="A286" s="84"/>
      <c r="B286" s="14">
        <v>5163</v>
      </c>
      <c r="C286" s="15"/>
      <c r="D286" s="16" t="s">
        <v>110</v>
      </c>
      <c r="E286" s="26">
        <v>80000</v>
      </c>
      <c r="F286" s="18"/>
    </row>
    <row r="287" spans="1:8" ht="15" customHeight="1" x14ac:dyDescent="0.25">
      <c r="A287" s="84"/>
      <c r="B287" s="14">
        <v>5141</v>
      </c>
      <c r="C287" s="15"/>
      <c r="D287" s="16" t="s">
        <v>141</v>
      </c>
      <c r="E287" s="26">
        <v>100</v>
      </c>
      <c r="F287" s="18"/>
    </row>
    <row r="288" spans="1:8" ht="15.75" customHeight="1" x14ac:dyDescent="0.25">
      <c r="A288" s="8">
        <v>6320</v>
      </c>
      <c r="B288" s="9"/>
      <c r="C288" s="10"/>
      <c r="D288" s="19" t="s">
        <v>111</v>
      </c>
      <c r="E288" s="13"/>
      <c r="F288" s="13">
        <f>SUM(E289)</f>
        <v>180000</v>
      </c>
    </row>
    <row r="289" spans="1:8" ht="15.75" customHeight="1" x14ac:dyDescent="0.25">
      <c r="A289" s="84"/>
      <c r="B289" s="14">
        <v>5163</v>
      </c>
      <c r="C289" s="15"/>
      <c r="D289" s="16" t="s">
        <v>111</v>
      </c>
      <c r="E289" s="31">
        <v>180000</v>
      </c>
      <c r="F289" s="32"/>
    </row>
    <row r="290" spans="1:8" ht="15.75" customHeight="1" x14ac:dyDescent="0.25">
      <c r="A290" s="8">
        <v>6330</v>
      </c>
      <c r="B290" s="9"/>
      <c r="C290" s="10"/>
      <c r="D290" s="19" t="s">
        <v>112</v>
      </c>
      <c r="E290" s="13"/>
      <c r="F290" s="13">
        <f>SUM(E291)</f>
        <v>1100000</v>
      </c>
    </row>
    <row r="291" spans="1:8" ht="15.75" customHeight="1" x14ac:dyDescent="0.25">
      <c r="A291" s="84"/>
      <c r="B291" s="14">
        <v>5342</v>
      </c>
      <c r="C291" s="15"/>
      <c r="D291" s="182" t="s">
        <v>345</v>
      </c>
      <c r="E291" s="31">
        <v>1100000</v>
      </c>
      <c r="F291" s="32"/>
    </row>
    <row r="292" spans="1:8" ht="15.75" customHeight="1" x14ac:dyDescent="0.25">
      <c r="A292" s="8">
        <v>6399</v>
      </c>
      <c r="B292" s="9"/>
      <c r="C292" s="10"/>
      <c r="D292" s="19" t="s">
        <v>293</v>
      </c>
      <c r="E292" s="28"/>
      <c r="F292" s="28">
        <f>SUM(E293:E294)</f>
        <v>2900000</v>
      </c>
    </row>
    <row r="293" spans="1:8" ht="15.75" customHeight="1" x14ac:dyDescent="0.25">
      <c r="A293" s="84"/>
      <c r="B293" s="14">
        <v>5362</v>
      </c>
      <c r="C293" s="15"/>
      <c r="D293" s="16" t="s">
        <v>155</v>
      </c>
      <c r="E293" s="17">
        <v>2900000</v>
      </c>
      <c r="F293" s="32"/>
    </row>
    <row r="294" spans="1:8" ht="15.75" customHeight="1" x14ac:dyDescent="0.25">
      <c r="A294" s="84"/>
      <c r="B294" s="14">
        <v>5365</v>
      </c>
      <c r="C294" s="15"/>
      <c r="D294" s="16" t="s">
        <v>1</v>
      </c>
      <c r="E294" s="17">
        <v>0</v>
      </c>
      <c r="F294" s="32"/>
    </row>
    <row r="295" spans="1:8" ht="15.75" customHeight="1" x14ac:dyDescent="0.25">
      <c r="A295" s="8">
        <v>6402</v>
      </c>
      <c r="B295" s="9"/>
      <c r="C295" s="10"/>
      <c r="D295" s="19" t="s">
        <v>294</v>
      </c>
      <c r="E295" s="28"/>
      <c r="F295" s="28">
        <f>SUM(E296:E296)</f>
        <v>162.80000000000001</v>
      </c>
    </row>
    <row r="296" spans="1:8" ht="15.75" customHeight="1" x14ac:dyDescent="0.25">
      <c r="A296" s="84"/>
      <c r="B296" s="14">
        <v>5364</v>
      </c>
      <c r="C296" s="15"/>
      <c r="D296" s="30" t="s">
        <v>149</v>
      </c>
      <c r="E296" s="171">
        <v>162.80000000000001</v>
      </c>
      <c r="F296" s="173"/>
      <c r="G296" s="163"/>
    </row>
    <row r="297" spans="1:8" ht="15.75" customHeight="1" x14ac:dyDescent="0.25">
      <c r="A297" s="88" t="s">
        <v>113</v>
      </c>
      <c r="B297" s="5"/>
      <c r="C297" s="5"/>
      <c r="D297" s="5"/>
      <c r="E297" s="91">
        <f>SUM(E4:E296)</f>
        <v>124502297.25999999</v>
      </c>
      <c r="F297" s="91">
        <f>SUM(F3:F296)</f>
        <v>124502297.26000001</v>
      </c>
    </row>
    <row r="298" spans="1:8" ht="20.25" customHeight="1" thickBot="1" x14ac:dyDescent="0.3">
      <c r="C298" s="42"/>
      <c r="D298" s="43" t="s">
        <v>150</v>
      </c>
      <c r="E298" s="81">
        <f>SUM('příjmy podrobné   2026  '!E94)</f>
        <v>124502297.26000001</v>
      </c>
    </row>
    <row r="299" spans="1:8" ht="30.75" customHeight="1" x14ac:dyDescent="0.25">
      <c r="C299" s="42"/>
      <c r="D299" s="43" t="s">
        <v>151</v>
      </c>
      <c r="E299" s="122">
        <f>SUM(E298-E297)</f>
        <v>1.4901161193847656E-8</v>
      </c>
    </row>
    <row r="300" spans="1:8" ht="21.75" customHeight="1" x14ac:dyDescent="0.25">
      <c r="C300" s="42"/>
      <c r="D300" s="43"/>
      <c r="E300" s="43"/>
      <c r="H300" s="82"/>
    </row>
    <row r="301" spans="1:8" ht="16.5" customHeight="1" x14ac:dyDescent="0.25">
      <c r="C301" s="42"/>
      <c r="D301" s="43"/>
      <c r="E301" s="43"/>
    </row>
    <row r="302" spans="1:8" s="45" customFormat="1" ht="15.75" customHeight="1" x14ac:dyDescent="0.25">
      <c r="A302" s="40"/>
      <c r="B302" s="41"/>
      <c r="C302" s="42"/>
      <c r="D302" s="43"/>
      <c r="E302" s="44"/>
      <c r="F302" s="44"/>
      <c r="G302" s="82"/>
      <c r="H302" s="1"/>
    </row>
    <row r="303" spans="1:8" s="45" customFormat="1" ht="15.75" customHeight="1" x14ac:dyDescent="0.25">
      <c r="A303" s="40"/>
      <c r="B303" s="41"/>
      <c r="C303" s="42"/>
      <c r="D303" s="43"/>
      <c r="E303" s="44"/>
      <c r="F303" s="44"/>
      <c r="G303" s="82"/>
      <c r="H303" s="1"/>
    </row>
    <row r="304" spans="1:8" s="45" customFormat="1" ht="15.75" customHeight="1" x14ac:dyDescent="0.25">
      <c r="A304" s="40"/>
      <c r="B304" s="41"/>
      <c r="C304" s="42"/>
      <c r="D304" s="43"/>
      <c r="E304" s="44"/>
      <c r="F304" s="44"/>
      <c r="G304" s="82"/>
      <c r="H304" s="1"/>
    </row>
    <row r="305" spans="1:8" s="45" customFormat="1" ht="15.75" customHeight="1" x14ac:dyDescent="0.25">
      <c r="A305" s="40"/>
      <c r="B305" s="41"/>
      <c r="C305" s="42"/>
      <c r="D305" s="43"/>
      <c r="E305" s="44"/>
      <c r="F305" s="44"/>
      <c r="G305" s="82"/>
      <c r="H305" s="1"/>
    </row>
    <row r="306" spans="1:8" s="45" customFormat="1" ht="15.75" customHeight="1" x14ac:dyDescent="0.25">
      <c r="A306" s="40"/>
      <c r="B306" s="41"/>
      <c r="C306" s="42"/>
      <c r="D306" s="43"/>
      <c r="E306" s="44"/>
      <c r="F306" s="44"/>
      <c r="G306" s="82"/>
      <c r="H306" s="1"/>
    </row>
    <row r="307" spans="1:8" s="45" customFormat="1" ht="15.75" customHeight="1" x14ac:dyDescent="0.25">
      <c r="A307" s="40"/>
      <c r="B307" s="41"/>
      <c r="C307" s="42"/>
      <c r="D307" s="43"/>
      <c r="E307" s="44"/>
      <c r="F307" s="44"/>
      <c r="G307" s="82"/>
      <c r="H307" s="1"/>
    </row>
    <row r="308" spans="1:8" s="45" customFormat="1" ht="15.75" customHeight="1" x14ac:dyDescent="0.25">
      <c r="A308" s="40"/>
      <c r="B308" s="41"/>
      <c r="C308" s="42"/>
      <c r="D308" s="43"/>
      <c r="E308" s="44"/>
      <c r="F308" s="44"/>
      <c r="G308" s="82"/>
      <c r="H308" s="1"/>
    </row>
    <row r="309" spans="1:8" s="45" customFormat="1" ht="15.75" customHeight="1" x14ac:dyDescent="0.25">
      <c r="A309" s="40"/>
      <c r="B309" s="41"/>
      <c r="C309" s="42"/>
      <c r="D309" s="43"/>
      <c r="E309" s="44"/>
      <c r="F309" s="44"/>
      <c r="G309" s="82"/>
      <c r="H309" s="1"/>
    </row>
    <row r="310" spans="1:8" s="45" customFormat="1" ht="15.75" customHeight="1" x14ac:dyDescent="0.25">
      <c r="A310" s="40"/>
      <c r="B310" s="41"/>
      <c r="C310" s="42"/>
      <c r="D310" s="43"/>
      <c r="E310" s="44"/>
      <c r="F310" s="44"/>
      <c r="G310" s="82"/>
      <c r="H310" s="1"/>
    </row>
    <row r="311" spans="1:8" s="45" customFormat="1" ht="15.75" customHeight="1" x14ac:dyDescent="0.25">
      <c r="A311" s="40"/>
      <c r="B311" s="41"/>
      <c r="C311" s="42"/>
      <c r="D311" s="43"/>
      <c r="E311" s="44"/>
      <c r="F311" s="44"/>
      <c r="G311" s="82"/>
      <c r="H311" s="1"/>
    </row>
    <row r="312" spans="1:8" s="45" customFormat="1" ht="15.75" customHeight="1" x14ac:dyDescent="0.25">
      <c r="A312" s="40"/>
      <c r="B312" s="41"/>
      <c r="C312" s="42"/>
      <c r="D312" s="43"/>
      <c r="E312" s="44"/>
      <c r="F312" s="44"/>
      <c r="G312" s="82"/>
      <c r="H312" s="1"/>
    </row>
    <row r="313" spans="1:8" s="45" customFormat="1" ht="15.75" customHeight="1" x14ac:dyDescent="0.25">
      <c r="A313" s="40"/>
      <c r="B313" s="41"/>
      <c r="C313" s="42"/>
      <c r="D313" s="43"/>
      <c r="E313" s="44"/>
      <c r="F313" s="44"/>
      <c r="G313" s="82"/>
      <c r="H313" s="1"/>
    </row>
    <row r="314" spans="1:8" s="45" customFormat="1" ht="15.75" customHeight="1" x14ac:dyDescent="0.25">
      <c r="A314" s="40"/>
      <c r="B314" s="41"/>
      <c r="C314" s="42"/>
      <c r="D314" s="43"/>
      <c r="E314" s="44"/>
      <c r="F314" s="44"/>
      <c r="G314" s="82"/>
      <c r="H314" s="1"/>
    </row>
    <row r="315" spans="1:8" s="45" customFormat="1" ht="15.75" customHeight="1" x14ac:dyDescent="0.25">
      <c r="A315" s="40"/>
      <c r="B315" s="41"/>
      <c r="C315" s="42"/>
      <c r="D315" s="43"/>
      <c r="E315" s="44"/>
      <c r="F315" s="44"/>
      <c r="G315" s="82"/>
      <c r="H315" s="1"/>
    </row>
    <row r="316" spans="1:8" s="45" customFormat="1" ht="15.75" customHeight="1" x14ac:dyDescent="0.25">
      <c r="A316" s="40"/>
      <c r="B316" s="41"/>
      <c r="C316" s="42"/>
      <c r="D316" s="43"/>
      <c r="E316" s="44"/>
      <c r="F316" s="44"/>
      <c r="G316" s="82"/>
      <c r="H316" s="1"/>
    </row>
    <row r="317" spans="1:8" s="45" customFormat="1" ht="15.75" customHeight="1" x14ac:dyDescent="0.25">
      <c r="A317" s="40"/>
      <c r="B317" s="41"/>
      <c r="C317" s="42"/>
      <c r="D317" s="43"/>
      <c r="E317" s="44"/>
      <c r="F317" s="44"/>
      <c r="G317" s="82"/>
      <c r="H317" s="1"/>
    </row>
    <row r="318" spans="1:8" s="45" customFormat="1" ht="15.75" customHeight="1" x14ac:dyDescent="0.25">
      <c r="A318" s="40"/>
      <c r="B318" s="41"/>
      <c r="C318" s="42"/>
      <c r="D318" s="43"/>
      <c r="E318" s="44"/>
      <c r="F318" s="44"/>
      <c r="G318" s="82"/>
      <c r="H318" s="1"/>
    </row>
    <row r="319" spans="1:8" s="45" customFormat="1" ht="15.75" customHeight="1" x14ac:dyDescent="0.25">
      <c r="A319" s="40"/>
      <c r="B319" s="41"/>
      <c r="C319" s="42"/>
      <c r="D319" s="43"/>
      <c r="E319" s="44"/>
      <c r="F319" s="44"/>
      <c r="G319" s="82"/>
      <c r="H319" s="1"/>
    </row>
    <row r="320" spans="1:8" s="45" customFormat="1" ht="15.75" customHeight="1" x14ac:dyDescent="0.25">
      <c r="A320" s="40"/>
      <c r="B320" s="41"/>
      <c r="C320" s="42"/>
      <c r="D320" s="43"/>
      <c r="E320" s="44"/>
      <c r="F320" s="44"/>
      <c r="G320" s="82"/>
      <c r="H320" s="1"/>
    </row>
    <row r="321" spans="1:8" s="45" customFormat="1" ht="15.75" customHeight="1" x14ac:dyDescent="0.25">
      <c r="A321" s="40"/>
      <c r="B321" s="41"/>
      <c r="C321" s="42"/>
      <c r="D321" s="43"/>
      <c r="E321" s="44"/>
      <c r="F321" s="44"/>
      <c r="G321" s="82"/>
      <c r="H321" s="1"/>
    </row>
    <row r="322" spans="1:8" s="45" customFormat="1" ht="15.75" customHeight="1" x14ac:dyDescent="0.25">
      <c r="A322" s="40"/>
      <c r="B322" s="41"/>
      <c r="C322" s="42"/>
      <c r="D322" s="43"/>
      <c r="E322" s="44"/>
      <c r="F322" s="44"/>
      <c r="G322" s="82"/>
      <c r="H322" s="1"/>
    </row>
    <row r="323" spans="1:8" s="45" customFormat="1" ht="15.75" customHeight="1" x14ac:dyDescent="0.25">
      <c r="A323" s="40"/>
      <c r="B323" s="41"/>
      <c r="C323" s="42"/>
      <c r="D323" s="43"/>
      <c r="E323" s="44"/>
      <c r="F323" s="44"/>
      <c r="G323" s="82"/>
      <c r="H323" s="1"/>
    </row>
    <row r="324" spans="1:8" s="45" customFormat="1" ht="15.75" customHeight="1" x14ac:dyDescent="0.25">
      <c r="A324" s="40"/>
      <c r="B324" s="41"/>
      <c r="C324" s="42"/>
      <c r="D324" s="43"/>
      <c r="E324" s="44"/>
      <c r="F324" s="44"/>
      <c r="G324" s="82"/>
      <c r="H324" s="1"/>
    </row>
    <row r="325" spans="1:8" s="45" customFormat="1" ht="15.75" customHeight="1" x14ac:dyDescent="0.25">
      <c r="A325" s="40"/>
      <c r="B325" s="41"/>
      <c r="C325" s="42"/>
      <c r="D325" s="43"/>
      <c r="E325" s="44"/>
      <c r="F325" s="44"/>
      <c r="G325" s="82"/>
      <c r="H325" s="1"/>
    </row>
    <row r="326" spans="1:8" s="45" customFormat="1" ht="15.75" customHeight="1" x14ac:dyDescent="0.25">
      <c r="A326" s="40"/>
      <c r="B326" s="41"/>
      <c r="C326" s="42"/>
      <c r="D326" s="43"/>
      <c r="E326" s="44"/>
      <c r="F326" s="44"/>
      <c r="G326" s="82"/>
      <c r="H326" s="1"/>
    </row>
    <row r="327" spans="1:8" s="45" customFormat="1" ht="15.75" customHeight="1" x14ac:dyDescent="0.25">
      <c r="A327" s="40"/>
      <c r="B327" s="41"/>
      <c r="C327" s="42"/>
      <c r="D327" s="43"/>
      <c r="E327" s="44"/>
      <c r="F327" s="44"/>
      <c r="G327" s="82"/>
      <c r="H327" s="1"/>
    </row>
    <row r="328" spans="1:8" s="45" customFormat="1" ht="15.75" customHeight="1" x14ac:dyDescent="0.25">
      <c r="A328" s="40"/>
      <c r="B328" s="41"/>
      <c r="C328" s="42"/>
      <c r="D328" s="43"/>
      <c r="E328" s="44"/>
      <c r="F328" s="44"/>
      <c r="G328" s="82"/>
      <c r="H328" s="1"/>
    </row>
    <row r="329" spans="1:8" s="45" customFormat="1" ht="15.75" customHeight="1" x14ac:dyDescent="0.25">
      <c r="A329" s="40"/>
      <c r="B329" s="41"/>
      <c r="C329" s="42"/>
      <c r="D329" s="43"/>
      <c r="E329" s="44"/>
      <c r="F329" s="44"/>
      <c r="G329" s="82"/>
      <c r="H329" s="1"/>
    </row>
    <row r="330" spans="1:8" s="45" customFormat="1" ht="15.75" customHeight="1" x14ac:dyDescent="0.25">
      <c r="A330" s="40"/>
      <c r="B330" s="41"/>
      <c r="C330" s="42"/>
      <c r="D330" s="43"/>
      <c r="E330" s="44"/>
      <c r="F330" s="44"/>
      <c r="G330" s="82"/>
      <c r="H330" s="1"/>
    </row>
    <row r="331" spans="1:8" s="45" customFormat="1" ht="15.75" customHeight="1" x14ac:dyDescent="0.25">
      <c r="A331" s="40"/>
      <c r="B331" s="41"/>
      <c r="C331" s="42"/>
      <c r="D331" s="43"/>
      <c r="E331" s="44"/>
      <c r="F331" s="44"/>
      <c r="G331" s="82"/>
      <c r="H331" s="1"/>
    </row>
    <row r="332" spans="1:8" s="45" customFormat="1" ht="15.75" customHeight="1" x14ac:dyDescent="0.25">
      <c r="A332" s="40"/>
      <c r="B332" s="41"/>
      <c r="C332" s="42"/>
      <c r="D332" s="43"/>
      <c r="E332" s="44"/>
      <c r="F332" s="44"/>
      <c r="G332" s="82"/>
      <c r="H332" s="1"/>
    </row>
    <row r="333" spans="1:8" s="45" customFormat="1" ht="15.75" customHeight="1" x14ac:dyDescent="0.25">
      <c r="A333" s="40"/>
      <c r="B333" s="41"/>
      <c r="C333" s="42"/>
      <c r="D333" s="43"/>
      <c r="E333" s="44"/>
      <c r="F333" s="44"/>
      <c r="G333" s="82"/>
      <c r="H333" s="1"/>
    </row>
    <row r="334" spans="1:8" s="45" customFormat="1" ht="15.75" customHeight="1" x14ac:dyDescent="0.25">
      <c r="A334" s="40"/>
      <c r="B334" s="41"/>
      <c r="C334" s="42"/>
      <c r="D334" s="43"/>
      <c r="E334" s="44"/>
      <c r="F334" s="44"/>
      <c r="G334" s="82"/>
      <c r="H334" s="1"/>
    </row>
    <row r="335" spans="1:8" s="45" customFormat="1" ht="15.75" customHeight="1" x14ac:dyDescent="0.25">
      <c r="A335" s="40"/>
      <c r="B335" s="41"/>
      <c r="C335" s="42"/>
      <c r="D335" s="43"/>
      <c r="E335" s="44"/>
      <c r="F335" s="44"/>
      <c r="G335" s="82"/>
      <c r="H335" s="1"/>
    </row>
    <row r="336" spans="1:8" s="45" customFormat="1" ht="15.75" customHeight="1" x14ac:dyDescent="0.25">
      <c r="A336" s="40"/>
      <c r="B336" s="41"/>
      <c r="C336" s="42"/>
      <c r="D336" s="43"/>
      <c r="E336" s="44"/>
      <c r="F336" s="44"/>
      <c r="G336" s="82"/>
      <c r="H336" s="1"/>
    </row>
    <row r="337" spans="1:8" s="45" customFormat="1" ht="15.75" customHeight="1" x14ac:dyDescent="0.25">
      <c r="A337" s="40"/>
      <c r="B337" s="41"/>
      <c r="C337" s="42"/>
      <c r="D337" s="43"/>
      <c r="E337" s="44"/>
      <c r="F337" s="44"/>
      <c r="G337" s="82"/>
      <c r="H337" s="1"/>
    </row>
    <row r="338" spans="1:8" s="45" customFormat="1" ht="15.75" customHeight="1" x14ac:dyDescent="0.25">
      <c r="A338" s="40"/>
      <c r="B338" s="41"/>
      <c r="C338" s="42"/>
      <c r="D338" s="43"/>
      <c r="E338" s="44"/>
      <c r="F338" s="44"/>
      <c r="G338" s="82"/>
      <c r="H338" s="1"/>
    </row>
    <row r="339" spans="1:8" s="45" customFormat="1" ht="15.75" customHeight="1" x14ac:dyDescent="0.25">
      <c r="A339" s="40"/>
      <c r="B339" s="41"/>
      <c r="C339" s="42"/>
      <c r="D339" s="43"/>
      <c r="E339" s="44"/>
      <c r="F339" s="44"/>
      <c r="G339" s="82"/>
      <c r="H339" s="1"/>
    </row>
    <row r="340" spans="1:8" s="45" customFormat="1" ht="15.75" customHeight="1" x14ac:dyDescent="0.25">
      <c r="A340" s="40"/>
      <c r="B340" s="41"/>
      <c r="C340" s="42"/>
      <c r="D340" s="43"/>
      <c r="E340" s="44"/>
      <c r="F340" s="44"/>
      <c r="G340" s="82"/>
      <c r="H340" s="1"/>
    </row>
    <row r="341" spans="1:8" s="45" customFormat="1" ht="15.75" customHeight="1" x14ac:dyDescent="0.25">
      <c r="A341" s="40"/>
      <c r="B341" s="41"/>
      <c r="C341" s="42"/>
      <c r="D341" s="43"/>
      <c r="E341" s="44"/>
      <c r="F341" s="44"/>
      <c r="G341" s="82"/>
      <c r="H341" s="1"/>
    </row>
    <row r="342" spans="1:8" s="45" customFormat="1" ht="15.75" customHeight="1" x14ac:dyDescent="0.25">
      <c r="A342" s="40"/>
      <c r="B342" s="41"/>
      <c r="C342" s="42"/>
      <c r="D342" s="43"/>
      <c r="E342" s="44"/>
      <c r="F342" s="44"/>
      <c r="G342" s="82"/>
      <c r="H342" s="1"/>
    </row>
    <row r="343" spans="1:8" s="45" customFormat="1" ht="15.75" customHeight="1" x14ac:dyDescent="0.25">
      <c r="A343" s="40"/>
      <c r="B343" s="41"/>
      <c r="C343" s="42"/>
      <c r="D343" s="43"/>
      <c r="E343" s="44"/>
      <c r="F343" s="44"/>
      <c r="G343" s="82"/>
      <c r="H343" s="1"/>
    </row>
    <row r="344" spans="1:8" s="45" customFormat="1" ht="15.75" customHeight="1" x14ac:dyDescent="0.25">
      <c r="A344" s="40"/>
      <c r="B344" s="41"/>
      <c r="C344" s="42"/>
      <c r="D344" s="43"/>
      <c r="E344" s="44"/>
      <c r="F344" s="44"/>
      <c r="G344" s="82"/>
      <c r="H344" s="1"/>
    </row>
    <row r="345" spans="1:8" s="45" customFormat="1" ht="15.75" customHeight="1" x14ac:dyDescent="0.25">
      <c r="A345" s="40"/>
      <c r="B345" s="41"/>
      <c r="C345" s="42"/>
      <c r="D345" s="43"/>
      <c r="E345" s="44"/>
      <c r="F345" s="44"/>
      <c r="G345" s="82"/>
      <c r="H345" s="1"/>
    </row>
    <row r="346" spans="1:8" s="45" customFormat="1" ht="15.75" customHeight="1" x14ac:dyDescent="0.25">
      <c r="A346" s="40"/>
      <c r="B346" s="41"/>
      <c r="C346" s="42"/>
      <c r="D346" s="43"/>
      <c r="E346" s="44"/>
      <c r="F346" s="44"/>
      <c r="G346" s="82"/>
      <c r="H346" s="1"/>
    </row>
    <row r="347" spans="1:8" s="45" customFormat="1" ht="15.75" customHeight="1" x14ac:dyDescent="0.25">
      <c r="A347" s="40"/>
      <c r="B347" s="41"/>
      <c r="C347" s="42"/>
      <c r="D347" s="43"/>
      <c r="E347" s="44"/>
      <c r="F347" s="44"/>
      <c r="G347" s="82"/>
      <c r="H347" s="1"/>
    </row>
    <row r="348" spans="1:8" s="45" customFormat="1" ht="15.75" customHeight="1" x14ac:dyDescent="0.25">
      <c r="A348" s="40"/>
      <c r="B348" s="41"/>
      <c r="C348" s="42"/>
      <c r="D348" s="43"/>
      <c r="E348" s="44"/>
      <c r="F348" s="44"/>
      <c r="G348" s="82"/>
      <c r="H348" s="1"/>
    </row>
    <row r="349" spans="1:8" s="45" customFormat="1" ht="15.75" customHeight="1" x14ac:dyDescent="0.25">
      <c r="A349" s="40"/>
      <c r="B349" s="41"/>
      <c r="C349" s="42"/>
      <c r="D349" s="43"/>
      <c r="E349" s="44"/>
      <c r="F349" s="44"/>
      <c r="G349" s="82"/>
      <c r="H349" s="1"/>
    </row>
    <row r="350" spans="1:8" s="45" customFormat="1" ht="15.75" customHeight="1" x14ac:dyDescent="0.25">
      <c r="A350" s="40"/>
      <c r="B350" s="41"/>
      <c r="C350" s="42"/>
      <c r="D350" s="43"/>
      <c r="E350" s="44"/>
      <c r="F350" s="44"/>
      <c r="G350" s="82"/>
      <c r="H350" s="1"/>
    </row>
    <row r="351" spans="1:8" s="45" customFormat="1" ht="15.75" customHeight="1" x14ac:dyDescent="0.25">
      <c r="A351" s="40"/>
      <c r="B351" s="41"/>
      <c r="C351" s="42"/>
      <c r="D351" s="43"/>
      <c r="E351" s="44"/>
      <c r="F351" s="44"/>
      <c r="G351" s="82"/>
      <c r="H351" s="1"/>
    </row>
    <row r="352" spans="1:8" s="45" customFormat="1" ht="15.75" customHeight="1" x14ac:dyDescent="0.25">
      <c r="A352" s="40"/>
      <c r="B352" s="41"/>
      <c r="C352" s="42"/>
      <c r="D352" s="43"/>
      <c r="E352" s="44"/>
      <c r="F352" s="44"/>
      <c r="G352" s="82"/>
      <c r="H352" s="1"/>
    </row>
    <row r="353" spans="1:8" s="45" customFormat="1" ht="15.75" customHeight="1" x14ac:dyDescent="0.25">
      <c r="A353" s="40"/>
      <c r="B353" s="41"/>
      <c r="C353" s="42"/>
      <c r="D353" s="43"/>
      <c r="E353" s="44"/>
      <c r="F353" s="44"/>
      <c r="G353" s="82"/>
      <c r="H353" s="1"/>
    </row>
    <row r="354" spans="1:8" s="45" customFormat="1" ht="15.75" customHeight="1" x14ac:dyDescent="0.25">
      <c r="A354" s="40"/>
      <c r="B354" s="41"/>
      <c r="C354" s="42"/>
      <c r="D354" s="43"/>
      <c r="E354" s="44"/>
      <c r="F354" s="44"/>
      <c r="G354" s="82"/>
      <c r="H354" s="1"/>
    </row>
    <row r="355" spans="1:8" s="45" customFormat="1" ht="15.75" customHeight="1" x14ac:dyDescent="0.25">
      <c r="A355" s="40"/>
      <c r="B355" s="41"/>
      <c r="C355" s="42"/>
      <c r="D355" s="43"/>
      <c r="E355" s="44"/>
      <c r="F355" s="44"/>
      <c r="G355" s="82"/>
      <c r="H355" s="1"/>
    </row>
    <row r="356" spans="1:8" s="45" customFormat="1" ht="15.75" customHeight="1" x14ac:dyDescent="0.25">
      <c r="A356" s="40"/>
      <c r="B356" s="41"/>
      <c r="C356" s="42"/>
      <c r="D356" s="43"/>
      <c r="E356" s="44"/>
      <c r="F356" s="44"/>
      <c r="G356" s="82"/>
      <c r="H356" s="1"/>
    </row>
    <row r="357" spans="1:8" s="45" customFormat="1" ht="15.75" customHeight="1" x14ac:dyDescent="0.25">
      <c r="A357" s="40"/>
      <c r="B357" s="41"/>
      <c r="C357" s="42"/>
      <c r="D357" s="43"/>
      <c r="E357" s="44"/>
      <c r="F357" s="44"/>
      <c r="G357" s="82"/>
      <c r="H357" s="1"/>
    </row>
    <row r="358" spans="1:8" s="45" customFormat="1" ht="15.75" customHeight="1" x14ac:dyDescent="0.25">
      <c r="A358" s="40"/>
      <c r="B358" s="41"/>
      <c r="C358" s="42"/>
      <c r="D358" s="43"/>
      <c r="E358" s="44"/>
      <c r="F358" s="44"/>
      <c r="G358" s="82"/>
      <c r="H358" s="1"/>
    </row>
    <row r="359" spans="1:8" s="45" customFormat="1" ht="15.75" customHeight="1" x14ac:dyDescent="0.25">
      <c r="A359" s="40"/>
      <c r="B359" s="41"/>
      <c r="C359" s="42"/>
      <c r="D359" s="43"/>
      <c r="E359" s="44"/>
      <c r="F359" s="44"/>
      <c r="G359" s="82"/>
      <c r="H359" s="1"/>
    </row>
    <row r="360" spans="1:8" s="45" customFormat="1" ht="15.75" customHeight="1" x14ac:dyDescent="0.25">
      <c r="A360" s="40"/>
      <c r="B360" s="41"/>
      <c r="C360" s="42"/>
      <c r="D360" s="43"/>
      <c r="E360" s="44"/>
      <c r="F360" s="44"/>
      <c r="G360" s="82"/>
      <c r="H360" s="1"/>
    </row>
    <row r="361" spans="1:8" s="45" customFormat="1" ht="15.75" customHeight="1" x14ac:dyDescent="0.25">
      <c r="A361" s="40"/>
      <c r="B361" s="41"/>
      <c r="C361" s="42"/>
      <c r="D361" s="43"/>
      <c r="E361" s="44"/>
      <c r="F361" s="44"/>
      <c r="G361" s="82"/>
      <c r="H361" s="1"/>
    </row>
    <row r="362" spans="1:8" s="45" customFormat="1" ht="15.75" customHeight="1" x14ac:dyDescent="0.25">
      <c r="A362" s="40"/>
      <c r="B362" s="41"/>
      <c r="C362" s="42"/>
      <c r="D362" s="43"/>
      <c r="E362" s="44"/>
      <c r="F362" s="44"/>
      <c r="G362" s="82"/>
      <c r="H362" s="1"/>
    </row>
    <row r="363" spans="1:8" s="45" customFormat="1" ht="15.75" customHeight="1" x14ac:dyDescent="0.25">
      <c r="A363" s="40"/>
      <c r="B363" s="41"/>
      <c r="C363" s="42"/>
      <c r="D363" s="43"/>
      <c r="E363" s="44"/>
      <c r="F363" s="44"/>
      <c r="G363" s="82"/>
      <c r="H363" s="1"/>
    </row>
    <row r="364" spans="1:8" s="45" customFormat="1" ht="15.75" customHeight="1" x14ac:dyDescent="0.25">
      <c r="A364" s="40"/>
      <c r="B364" s="41"/>
      <c r="C364" s="42"/>
      <c r="D364" s="43"/>
      <c r="E364" s="44"/>
      <c r="F364" s="44"/>
      <c r="G364" s="82"/>
      <c r="H364" s="1"/>
    </row>
    <row r="365" spans="1:8" s="45" customFormat="1" ht="15.75" customHeight="1" x14ac:dyDescent="0.25">
      <c r="A365" s="40"/>
      <c r="B365" s="41"/>
      <c r="C365" s="42"/>
      <c r="D365" s="43"/>
      <c r="E365" s="44"/>
      <c r="F365" s="44"/>
      <c r="G365" s="82"/>
      <c r="H365" s="1"/>
    </row>
    <row r="366" spans="1:8" s="45" customFormat="1" ht="15.75" customHeight="1" x14ac:dyDescent="0.25">
      <c r="A366" s="40"/>
      <c r="B366" s="41"/>
      <c r="C366" s="42"/>
      <c r="D366" s="43"/>
      <c r="E366" s="44"/>
      <c r="F366" s="44"/>
      <c r="G366" s="82"/>
      <c r="H366" s="1"/>
    </row>
    <row r="367" spans="1:8" s="45" customFormat="1" ht="15.75" customHeight="1" x14ac:dyDescent="0.25">
      <c r="A367" s="40"/>
      <c r="B367" s="41"/>
      <c r="C367" s="42"/>
      <c r="D367" s="43"/>
      <c r="E367" s="44"/>
      <c r="F367" s="44"/>
      <c r="G367" s="82"/>
      <c r="H367" s="1"/>
    </row>
    <row r="368" spans="1:8" s="45" customFormat="1" ht="15.75" customHeight="1" x14ac:dyDescent="0.25">
      <c r="A368" s="40"/>
      <c r="B368" s="41"/>
      <c r="C368" s="42"/>
      <c r="D368" s="43"/>
      <c r="E368" s="44"/>
      <c r="F368" s="44"/>
      <c r="G368" s="82"/>
      <c r="H368" s="1"/>
    </row>
    <row r="369" spans="1:8" s="45" customFormat="1" ht="15.75" customHeight="1" x14ac:dyDescent="0.25">
      <c r="A369" s="40"/>
      <c r="B369" s="41"/>
      <c r="C369" s="42"/>
      <c r="D369" s="43"/>
      <c r="E369" s="44"/>
      <c r="F369" s="44"/>
      <c r="G369" s="82"/>
      <c r="H369" s="1"/>
    </row>
    <row r="370" spans="1:8" s="45" customFormat="1" ht="15.75" customHeight="1" x14ac:dyDescent="0.25">
      <c r="A370" s="40"/>
      <c r="B370" s="41"/>
      <c r="C370" s="42"/>
      <c r="D370" s="43"/>
      <c r="E370" s="44"/>
      <c r="F370" s="44"/>
      <c r="G370" s="82"/>
      <c r="H370" s="1"/>
    </row>
    <row r="371" spans="1:8" s="45" customFormat="1" ht="15.75" customHeight="1" x14ac:dyDescent="0.25">
      <c r="A371" s="40"/>
      <c r="B371" s="41"/>
      <c r="C371" s="42"/>
      <c r="D371" s="43"/>
      <c r="E371" s="44"/>
      <c r="F371" s="44"/>
      <c r="G371" s="82"/>
      <c r="H371" s="1"/>
    </row>
    <row r="372" spans="1:8" s="45" customFormat="1" ht="15.75" customHeight="1" x14ac:dyDescent="0.25">
      <c r="A372" s="40"/>
      <c r="B372" s="41"/>
      <c r="C372" s="42"/>
      <c r="D372" s="43"/>
      <c r="E372" s="44"/>
      <c r="F372" s="44"/>
      <c r="G372" s="82"/>
      <c r="H372" s="1"/>
    </row>
    <row r="373" spans="1:8" s="45" customFormat="1" ht="15.75" customHeight="1" x14ac:dyDescent="0.25">
      <c r="A373" s="40"/>
      <c r="B373" s="41"/>
      <c r="C373" s="42"/>
      <c r="D373" s="43"/>
      <c r="E373" s="44"/>
      <c r="F373" s="44"/>
      <c r="G373" s="82"/>
      <c r="H373" s="1"/>
    </row>
    <row r="374" spans="1:8" s="45" customFormat="1" ht="15.75" customHeight="1" x14ac:dyDescent="0.25">
      <c r="A374" s="40"/>
      <c r="B374" s="41"/>
      <c r="C374" s="42"/>
      <c r="D374" s="43"/>
      <c r="E374" s="44"/>
      <c r="F374" s="44"/>
      <c r="G374" s="82"/>
      <c r="H374" s="1"/>
    </row>
    <row r="375" spans="1:8" s="45" customFormat="1" ht="15.75" customHeight="1" x14ac:dyDescent="0.25">
      <c r="A375" s="40"/>
      <c r="B375" s="41"/>
      <c r="C375" s="42"/>
      <c r="D375" s="43"/>
      <c r="E375" s="44"/>
      <c r="F375" s="44"/>
      <c r="G375" s="82"/>
      <c r="H375" s="1"/>
    </row>
    <row r="376" spans="1:8" s="45" customFormat="1" ht="15.75" customHeight="1" x14ac:dyDescent="0.25">
      <c r="A376" s="40"/>
      <c r="B376" s="41"/>
      <c r="C376" s="42"/>
      <c r="D376" s="43"/>
      <c r="E376" s="44"/>
      <c r="F376" s="44"/>
      <c r="G376" s="82"/>
      <c r="H376" s="1"/>
    </row>
    <row r="377" spans="1:8" s="45" customFormat="1" ht="15.75" customHeight="1" x14ac:dyDescent="0.25">
      <c r="A377" s="40"/>
      <c r="B377" s="41"/>
      <c r="C377" s="42"/>
      <c r="D377" s="43"/>
      <c r="E377" s="44"/>
      <c r="F377" s="44"/>
      <c r="G377" s="82"/>
      <c r="H377" s="1"/>
    </row>
    <row r="378" spans="1:8" s="45" customFormat="1" ht="15.75" customHeight="1" x14ac:dyDescent="0.25">
      <c r="A378" s="40"/>
      <c r="B378" s="41"/>
      <c r="C378" s="42"/>
      <c r="D378" s="43"/>
      <c r="E378" s="44"/>
      <c r="F378" s="44"/>
      <c r="G378" s="82"/>
      <c r="H378" s="1"/>
    </row>
    <row r="379" spans="1:8" s="45" customFormat="1" ht="15.75" customHeight="1" x14ac:dyDescent="0.25">
      <c r="A379" s="40"/>
      <c r="B379" s="41"/>
      <c r="C379" s="42"/>
      <c r="D379" s="43"/>
      <c r="E379" s="44"/>
      <c r="F379" s="44"/>
      <c r="G379" s="82"/>
      <c r="H379" s="1"/>
    </row>
    <row r="380" spans="1:8" s="45" customFormat="1" ht="15.75" customHeight="1" x14ac:dyDescent="0.25">
      <c r="A380" s="40"/>
      <c r="B380" s="41"/>
      <c r="C380" s="42"/>
      <c r="D380" s="43"/>
      <c r="E380" s="44"/>
      <c r="F380" s="44"/>
      <c r="G380" s="82"/>
      <c r="H380" s="1"/>
    </row>
    <row r="381" spans="1:8" s="45" customFormat="1" ht="15.75" customHeight="1" x14ac:dyDescent="0.25">
      <c r="A381" s="40"/>
      <c r="B381" s="41"/>
      <c r="C381" s="42"/>
      <c r="D381" s="43"/>
      <c r="E381" s="44"/>
      <c r="F381" s="44"/>
      <c r="G381" s="82"/>
      <c r="H381" s="1"/>
    </row>
    <row r="382" spans="1:8" s="45" customFormat="1" ht="15.75" customHeight="1" x14ac:dyDescent="0.25">
      <c r="A382" s="40"/>
      <c r="B382" s="41"/>
      <c r="C382" s="42"/>
      <c r="D382" s="43"/>
      <c r="E382" s="44"/>
      <c r="F382" s="44"/>
      <c r="G382" s="82"/>
      <c r="H382" s="1"/>
    </row>
    <row r="383" spans="1:8" s="45" customFormat="1" ht="15.75" customHeight="1" x14ac:dyDescent="0.25">
      <c r="A383" s="40"/>
      <c r="B383" s="41"/>
      <c r="C383" s="42"/>
      <c r="D383" s="43"/>
      <c r="E383" s="44"/>
      <c r="F383" s="44"/>
      <c r="G383" s="82"/>
      <c r="H383" s="1"/>
    </row>
    <row r="384" spans="1:8" s="45" customFormat="1" ht="15.75" customHeight="1" x14ac:dyDescent="0.25">
      <c r="A384" s="40"/>
      <c r="B384" s="41"/>
      <c r="C384" s="42"/>
      <c r="D384" s="43"/>
      <c r="E384" s="44"/>
      <c r="F384" s="44"/>
      <c r="G384" s="82"/>
      <c r="H384" s="1"/>
    </row>
    <row r="385" spans="1:8" s="45" customFormat="1" ht="15.75" customHeight="1" x14ac:dyDescent="0.25">
      <c r="A385" s="40"/>
      <c r="B385" s="41"/>
      <c r="C385" s="42"/>
      <c r="D385" s="43"/>
      <c r="E385" s="44"/>
      <c r="F385" s="44"/>
      <c r="G385" s="82"/>
      <c r="H385" s="1"/>
    </row>
    <row r="386" spans="1:8" s="45" customFormat="1" ht="15.75" customHeight="1" x14ac:dyDescent="0.25">
      <c r="A386" s="40"/>
      <c r="B386" s="41"/>
      <c r="C386" s="42"/>
      <c r="D386" s="43"/>
      <c r="E386" s="44"/>
      <c r="F386" s="44"/>
      <c r="G386" s="82"/>
      <c r="H386" s="1"/>
    </row>
    <row r="387" spans="1:8" s="45" customFormat="1" ht="15.75" customHeight="1" x14ac:dyDescent="0.25">
      <c r="A387" s="40"/>
      <c r="B387" s="41"/>
      <c r="C387" s="42"/>
      <c r="D387" s="43"/>
      <c r="E387" s="44"/>
      <c r="F387" s="44"/>
      <c r="G387" s="82"/>
      <c r="H387" s="1"/>
    </row>
    <row r="388" spans="1:8" s="45" customFormat="1" ht="15.75" customHeight="1" x14ac:dyDescent="0.25">
      <c r="A388" s="40"/>
      <c r="B388" s="41"/>
      <c r="C388" s="42"/>
      <c r="D388" s="43"/>
      <c r="E388" s="44"/>
      <c r="F388" s="44"/>
      <c r="G388" s="82"/>
      <c r="H388" s="1"/>
    </row>
    <row r="389" spans="1:8" s="45" customFormat="1" ht="15.75" customHeight="1" x14ac:dyDescent="0.25">
      <c r="A389" s="40"/>
      <c r="B389" s="41"/>
      <c r="C389" s="42"/>
      <c r="D389" s="43"/>
      <c r="E389" s="44"/>
      <c r="F389" s="44"/>
      <c r="G389" s="82"/>
      <c r="H389" s="1"/>
    </row>
    <row r="390" spans="1:8" s="45" customFormat="1" ht="15.75" customHeight="1" x14ac:dyDescent="0.25">
      <c r="A390" s="40"/>
      <c r="B390" s="41"/>
      <c r="C390" s="42"/>
      <c r="D390" s="43"/>
      <c r="E390" s="44"/>
      <c r="F390" s="44"/>
      <c r="G390" s="82"/>
      <c r="H390" s="1"/>
    </row>
    <row r="391" spans="1:8" s="45" customFormat="1" ht="15.75" customHeight="1" x14ac:dyDescent="0.25">
      <c r="A391" s="40"/>
      <c r="B391" s="41"/>
      <c r="C391" s="42"/>
      <c r="D391" s="43"/>
      <c r="E391" s="44"/>
      <c r="F391" s="44"/>
      <c r="G391" s="82"/>
      <c r="H391" s="1"/>
    </row>
    <row r="392" spans="1:8" s="45" customFormat="1" ht="15.75" customHeight="1" x14ac:dyDescent="0.25">
      <c r="A392" s="40"/>
      <c r="B392" s="41"/>
      <c r="C392" s="42"/>
      <c r="D392" s="43"/>
      <c r="E392" s="44"/>
      <c r="F392" s="44"/>
      <c r="G392" s="82"/>
      <c r="H392" s="1"/>
    </row>
    <row r="393" spans="1:8" s="45" customFormat="1" ht="15.75" customHeight="1" x14ac:dyDescent="0.25">
      <c r="A393" s="40"/>
      <c r="B393" s="41"/>
      <c r="C393" s="42"/>
      <c r="D393" s="43"/>
      <c r="E393" s="44"/>
      <c r="F393" s="44"/>
      <c r="G393" s="82"/>
      <c r="H393" s="1"/>
    </row>
    <row r="394" spans="1:8" s="45" customFormat="1" ht="15.75" customHeight="1" x14ac:dyDescent="0.25">
      <c r="A394" s="40"/>
      <c r="B394" s="41"/>
      <c r="C394" s="42"/>
      <c r="D394" s="43"/>
      <c r="E394" s="44"/>
      <c r="F394" s="44"/>
      <c r="G394" s="82"/>
      <c r="H394" s="1"/>
    </row>
    <row r="395" spans="1:8" s="45" customFormat="1" ht="15.75" customHeight="1" x14ac:dyDescent="0.25">
      <c r="A395" s="40"/>
      <c r="B395" s="41"/>
      <c r="C395" s="42"/>
      <c r="D395" s="43"/>
      <c r="E395" s="44"/>
      <c r="F395" s="44"/>
      <c r="G395" s="82"/>
      <c r="H395" s="1"/>
    </row>
    <row r="396" spans="1:8" s="45" customFormat="1" ht="15.75" customHeight="1" x14ac:dyDescent="0.25">
      <c r="A396" s="40"/>
      <c r="B396" s="41"/>
      <c r="C396" s="42"/>
      <c r="D396" s="43"/>
      <c r="E396" s="44"/>
      <c r="F396" s="44"/>
      <c r="G396" s="82"/>
      <c r="H396" s="1"/>
    </row>
    <row r="397" spans="1:8" s="45" customFormat="1" ht="15.75" customHeight="1" x14ac:dyDescent="0.25">
      <c r="A397" s="40"/>
      <c r="B397" s="41"/>
      <c r="C397" s="42"/>
      <c r="D397" s="43"/>
      <c r="E397" s="44"/>
      <c r="F397" s="44"/>
      <c r="G397" s="82"/>
      <c r="H397" s="1"/>
    </row>
    <row r="398" spans="1:8" s="45" customFormat="1" ht="15.75" customHeight="1" x14ac:dyDescent="0.25">
      <c r="A398" s="40"/>
      <c r="B398" s="41"/>
      <c r="C398" s="42"/>
      <c r="D398" s="43"/>
      <c r="E398" s="44"/>
      <c r="F398" s="44"/>
      <c r="G398" s="82"/>
      <c r="H398" s="1"/>
    </row>
    <row r="399" spans="1:8" s="45" customFormat="1" ht="15.75" customHeight="1" x14ac:dyDescent="0.25">
      <c r="A399" s="40"/>
      <c r="B399" s="41"/>
      <c r="C399" s="42"/>
      <c r="D399" s="43"/>
      <c r="E399" s="44"/>
      <c r="F399" s="44"/>
      <c r="G399" s="82"/>
      <c r="H399" s="1"/>
    </row>
    <row r="400" spans="1:8" s="45" customFormat="1" ht="15.75" customHeight="1" x14ac:dyDescent="0.25">
      <c r="A400" s="40"/>
      <c r="B400" s="41"/>
      <c r="C400" s="42"/>
      <c r="D400" s="43"/>
      <c r="E400" s="44"/>
      <c r="F400" s="44"/>
      <c r="G400" s="82"/>
      <c r="H400" s="1"/>
    </row>
    <row r="401" spans="1:8" s="45" customFormat="1" ht="15.75" customHeight="1" x14ac:dyDescent="0.25">
      <c r="A401" s="40"/>
      <c r="B401" s="41"/>
      <c r="C401" s="42"/>
      <c r="D401" s="43"/>
      <c r="E401" s="44"/>
      <c r="F401" s="44"/>
      <c r="G401" s="82"/>
      <c r="H401" s="1"/>
    </row>
    <row r="402" spans="1:8" s="45" customFormat="1" ht="15.75" customHeight="1" x14ac:dyDescent="0.25">
      <c r="A402" s="40"/>
      <c r="B402" s="41"/>
      <c r="C402" s="42"/>
      <c r="D402" s="43"/>
      <c r="E402" s="44"/>
      <c r="F402" s="44"/>
      <c r="G402" s="82"/>
      <c r="H402" s="1"/>
    </row>
    <row r="403" spans="1:8" s="45" customFormat="1" ht="15.75" customHeight="1" x14ac:dyDescent="0.25">
      <c r="A403" s="40"/>
      <c r="B403" s="41"/>
      <c r="C403" s="42"/>
      <c r="D403" s="43"/>
      <c r="E403" s="44"/>
      <c r="F403" s="44"/>
      <c r="G403" s="82"/>
      <c r="H403" s="1"/>
    </row>
    <row r="404" spans="1:8" s="45" customFormat="1" ht="15.75" customHeight="1" x14ac:dyDescent="0.25">
      <c r="A404" s="40"/>
      <c r="B404" s="41"/>
      <c r="C404" s="42"/>
      <c r="D404" s="43"/>
      <c r="E404" s="44"/>
      <c r="F404" s="44"/>
      <c r="G404" s="82"/>
      <c r="H404" s="1"/>
    </row>
    <row r="405" spans="1:8" s="45" customFormat="1" ht="15.75" customHeight="1" x14ac:dyDescent="0.25">
      <c r="A405" s="40"/>
      <c r="B405" s="41"/>
      <c r="C405" s="42"/>
      <c r="D405" s="43"/>
      <c r="E405" s="44"/>
      <c r="F405" s="44"/>
      <c r="G405" s="82"/>
      <c r="H405" s="1"/>
    </row>
    <row r="406" spans="1:8" s="45" customFormat="1" ht="15.75" customHeight="1" x14ac:dyDescent="0.25">
      <c r="A406" s="40"/>
      <c r="B406" s="41"/>
      <c r="C406" s="42"/>
      <c r="D406" s="43"/>
      <c r="E406" s="44"/>
      <c r="F406" s="44"/>
      <c r="G406" s="82"/>
      <c r="H406" s="1"/>
    </row>
    <row r="407" spans="1:8" s="45" customFormat="1" ht="15.75" customHeight="1" x14ac:dyDescent="0.25">
      <c r="A407" s="40"/>
      <c r="B407" s="41"/>
      <c r="C407" s="42"/>
      <c r="D407" s="43"/>
      <c r="E407" s="44"/>
      <c r="F407" s="44"/>
      <c r="G407" s="82"/>
      <c r="H407" s="1"/>
    </row>
    <row r="408" spans="1:8" s="45" customFormat="1" ht="15.75" customHeight="1" x14ac:dyDescent="0.25">
      <c r="A408" s="40"/>
      <c r="B408" s="41"/>
      <c r="C408" s="42"/>
      <c r="D408" s="43"/>
      <c r="E408" s="44"/>
      <c r="F408" s="44"/>
      <c r="G408" s="82"/>
      <c r="H408" s="1"/>
    </row>
    <row r="409" spans="1:8" s="45" customFormat="1" ht="15.75" customHeight="1" x14ac:dyDescent="0.25">
      <c r="A409" s="40"/>
      <c r="B409" s="41"/>
      <c r="C409" s="42"/>
      <c r="D409" s="43"/>
      <c r="E409" s="44"/>
      <c r="F409" s="44"/>
      <c r="G409" s="82"/>
      <c r="H409" s="1"/>
    </row>
    <row r="410" spans="1:8" s="45" customFormat="1" ht="15.75" customHeight="1" x14ac:dyDescent="0.25">
      <c r="A410" s="40"/>
      <c r="B410" s="41"/>
      <c r="C410" s="42"/>
      <c r="D410" s="43"/>
      <c r="E410" s="44"/>
      <c r="F410" s="44"/>
      <c r="G410" s="82"/>
      <c r="H410" s="1"/>
    </row>
    <row r="411" spans="1:8" s="45" customFormat="1" ht="15.75" customHeight="1" x14ac:dyDescent="0.25">
      <c r="A411" s="40"/>
      <c r="B411" s="41"/>
      <c r="C411" s="42"/>
      <c r="D411" s="43"/>
      <c r="E411" s="44"/>
      <c r="F411" s="44"/>
      <c r="G411" s="82"/>
      <c r="H411" s="1"/>
    </row>
    <row r="412" spans="1:8" s="45" customFormat="1" ht="15.75" customHeight="1" x14ac:dyDescent="0.25">
      <c r="A412" s="40"/>
      <c r="B412" s="41"/>
      <c r="C412" s="42"/>
      <c r="D412" s="43"/>
      <c r="E412" s="44"/>
      <c r="F412" s="44"/>
      <c r="G412" s="82"/>
      <c r="H412" s="1"/>
    </row>
    <row r="413" spans="1:8" s="45" customFormat="1" ht="15.75" customHeight="1" x14ac:dyDescent="0.25">
      <c r="A413" s="40"/>
      <c r="B413" s="41"/>
      <c r="C413" s="42"/>
      <c r="D413" s="43"/>
      <c r="E413" s="44"/>
      <c r="F413" s="44"/>
      <c r="G413" s="82"/>
      <c r="H413" s="1"/>
    </row>
    <row r="414" spans="1:8" s="45" customFormat="1" ht="15.75" customHeight="1" x14ac:dyDescent="0.25">
      <c r="A414" s="40"/>
      <c r="B414" s="41"/>
      <c r="C414" s="42"/>
      <c r="D414" s="43"/>
      <c r="E414" s="44"/>
      <c r="F414" s="44"/>
      <c r="G414" s="82"/>
      <c r="H414" s="1"/>
    </row>
    <row r="415" spans="1:8" s="45" customFormat="1" ht="15.75" customHeight="1" x14ac:dyDescent="0.25">
      <c r="A415" s="40"/>
      <c r="B415" s="41"/>
      <c r="C415" s="42"/>
      <c r="D415" s="43"/>
      <c r="E415" s="44"/>
      <c r="F415" s="44"/>
      <c r="G415" s="82"/>
      <c r="H415" s="1"/>
    </row>
    <row r="416" spans="1:8" s="45" customFormat="1" ht="15.75" customHeight="1" x14ac:dyDescent="0.25">
      <c r="A416" s="40"/>
      <c r="B416" s="41"/>
      <c r="C416" s="42"/>
      <c r="D416" s="43"/>
      <c r="E416" s="44"/>
      <c r="F416" s="44"/>
      <c r="G416" s="82"/>
      <c r="H416" s="1"/>
    </row>
    <row r="417" spans="1:8" s="45" customFormat="1" ht="15.75" customHeight="1" x14ac:dyDescent="0.25">
      <c r="A417" s="40"/>
      <c r="B417" s="41"/>
      <c r="C417" s="42"/>
      <c r="D417" s="43"/>
      <c r="E417" s="44"/>
      <c r="F417" s="44"/>
      <c r="G417" s="82"/>
      <c r="H417" s="1"/>
    </row>
    <row r="418" spans="1:8" s="45" customFormat="1" ht="15.75" customHeight="1" x14ac:dyDescent="0.25">
      <c r="A418" s="40"/>
      <c r="B418" s="41"/>
      <c r="C418" s="42"/>
      <c r="D418" s="43"/>
      <c r="E418" s="44"/>
      <c r="F418" s="44"/>
      <c r="G418" s="82"/>
      <c r="H418" s="1"/>
    </row>
    <row r="419" spans="1:8" s="45" customFormat="1" ht="15.75" customHeight="1" x14ac:dyDescent="0.25">
      <c r="A419" s="40"/>
      <c r="B419" s="41"/>
      <c r="C419" s="42"/>
      <c r="D419" s="43"/>
      <c r="E419" s="44"/>
      <c r="F419" s="44"/>
      <c r="G419" s="82"/>
      <c r="H419" s="1"/>
    </row>
    <row r="420" spans="1:8" s="45" customFormat="1" ht="15.75" customHeight="1" x14ac:dyDescent="0.25">
      <c r="A420" s="40"/>
      <c r="B420" s="41"/>
      <c r="C420" s="42"/>
      <c r="D420" s="43"/>
      <c r="E420" s="44"/>
      <c r="F420" s="44"/>
      <c r="G420" s="82"/>
      <c r="H420" s="1"/>
    </row>
    <row r="421" spans="1:8" s="45" customFormat="1" ht="15.75" customHeight="1" x14ac:dyDescent="0.25">
      <c r="A421" s="40"/>
      <c r="B421" s="41"/>
      <c r="C421" s="42"/>
      <c r="D421" s="43"/>
      <c r="E421" s="44"/>
      <c r="F421" s="44"/>
      <c r="G421" s="82"/>
      <c r="H421" s="1"/>
    </row>
    <row r="422" spans="1:8" s="45" customFormat="1" ht="15.75" customHeight="1" x14ac:dyDescent="0.25">
      <c r="A422" s="40"/>
      <c r="B422" s="41"/>
      <c r="C422" s="42"/>
      <c r="D422" s="43"/>
      <c r="E422" s="44"/>
      <c r="F422" s="44"/>
      <c r="G422" s="82"/>
      <c r="H422" s="1"/>
    </row>
    <row r="423" spans="1:8" s="45" customFormat="1" ht="15.75" customHeight="1" x14ac:dyDescent="0.25">
      <c r="A423" s="40"/>
      <c r="B423" s="41"/>
      <c r="C423" s="42"/>
      <c r="D423" s="43"/>
      <c r="E423" s="44"/>
      <c r="F423" s="44"/>
      <c r="G423" s="82"/>
      <c r="H423" s="1"/>
    </row>
    <row r="424" spans="1:8" s="45" customFormat="1" ht="15.75" customHeight="1" x14ac:dyDescent="0.25">
      <c r="A424" s="40"/>
      <c r="B424" s="41"/>
      <c r="C424" s="42"/>
      <c r="D424" s="43"/>
      <c r="E424" s="44"/>
      <c r="F424" s="44"/>
      <c r="G424" s="82"/>
      <c r="H424" s="1"/>
    </row>
    <row r="425" spans="1:8" s="45" customFormat="1" ht="15.75" customHeight="1" x14ac:dyDescent="0.25">
      <c r="A425" s="40"/>
      <c r="B425" s="41"/>
      <c r="C425" s="42"/>
      <c r="D425" s="43"/>
      <c r="E425" s="44"/>
      <c r="F425" s="44"/>
      <c r="G425" s="82"/>
      <c r="H425" s="1"/>
    </row>
    <row r="426" spans="1:8" s="45" customFormat="1" ht="15.75" customHeight="1" x14ac:dyDescent="0.25">
      <c r="A426" s="40"/>
      <c r="B426" s="41"/>
      <c r="C426" s="42"/>
      <c r="D426" s="43"/>
      <c r="E426" s="44"/>
      <c r="F426" s="44"/>
      <c r="G426" s="82"/>
      <c r="H426" s="1"/>
    </row>
    <row r="427" spans="1:8" s="45" customFormat="1" ht="15.75" customHeight="1" x14ac:dyDescent="0.25">
      <c r="A427" s="40"/>
      <c r="B427" s="41"/>
      <c r="C427" s="42"/>
      <c r="D427" s="43"/>
      <c r="E427" s="44"/>
      <c r="F427" s="44"/>
      <c r="G427" s="82"/>
      <c r="H427" s="1"/>
    </row>
    <row r="428" spans="1:8" s="45" customFormat="1" ht="15.75" customHeight="1" x14ac:dyDescent="0.25">
      <c r="A428" s="40"/>
      <c r="B428" s="41"/>
      <c r="C428" s="42"/>
      <c r="D428" s="43"/>
      <c r="E428" s="44"/>
      <c r="F428" s="44"/>
      <c r="G428" s="82"/>
      <c r="H428" s="1"/>
    </row>
    <row r="429" spans="1:8" s="45" customFormat="1" ht="15.75" customHeight="1" x14ac:dyDescent="0.25">
      <c r="A429" s="40"/>
      <c r="B429" s="41"/>
      <c r="C429" s="42"/>
      <c r="D429" s="43"/>
      <c r="E429" s="44"/>
      <c r="F429" s="44"/>
      <c r="G429" s="82"/>
      <c r="H429" s="1"/>
    </row>
    <row r="430" spans="1:8" s="45" customFormat="1" ht="15.75" customHeight="1" x14ac:dyDescent="0.25">
      <c r="A430" s="40"/>
      <c r="B430" s="41"/>
      <c r="C430" s="42"/>
      <c r="D430" s="43"/>
      <c r="E430" s="44"/>
      <c r="F430" s="44"/>
      <c r="G430" s="82"/>
      <c r="H430" s="1"/>
    </row>
    <row r="431" spans="1:8" s="45" customFormat="1" ht="15.75" customHeight="1" x14ac:dyDescent="0.25">
      <c r="A431" s="40"/>
      <c r="B431" s="41"/>
      <c r="C431" s="42"/>
      <c r="D431" s="43"/>
      <c r="E431" s="44"/>
      <c r="F431" s="44"/>
      <c r="G431" s="82"/>
      <c r="H431" s="1"/>
    </row>
    <row r="432" spans="1:8" s="45" customFormat="1" ht="15.75" customHeight="1" x14ac:dyDescent="0.25">
      <c r="A432" s="40"/>
      <c r="B432" s="41"/>
      <c r="C432" s="42"/>
      <c r="D432" s="43"/>
      <c r="E432" s="44"/>
      <c r="F432" s="44"/>
      <c r="G432" s="82"/>
      <c r="H432" s="1"/>
    </row>
    <row r="433" spans="1:8" s="45" customFormat="1" ht="15.75" customHeight="1" x14ac:dyDescent="0.25">
      <c r="A433" s="40"/>
      <c r="B433" s="41"/>
      <c r="C433" s="42"/>
      <c r="D433" s="43"/>
      <c r="E433" s="44"/>
      <c r="F433" s="44"/>
      <c r="G433" s="82"/>
      <c r="H433" s="1"/>
    </row>
    <row r="434" spans="1:8" s="45" customFormat="1" ht="15.75" customHeight="1" x14ac:dyDescent="0.25">
      <c r="A434" s="40"/>
      <c r="B434" s="41"/>
      <c r="C434" s="42"/>
      <c r="D434" s="43"/>
      <c r="E434" s="44"/>
      <c r="F434" s="44"/>
      <c r="G434" s="82"/>
      <c r="H434" s="1"/>
    </row>
    <row r="435" spans="1:8" s="45" customFormat="1" ht="15.75" customHeight="1" x14ac:dyDescent="0.25">
      <c r="A435" s="40"/>
      <c r="B435" s="41"/>
      <c r="C435" s="42"/>
      <c r="D435" s="43"/>
      <c r="E435" s="44"/>
      <c r="F435" s="44"/>
      <c r="G435" s="82"/>
      <c r="H435" s="1"/>
    </row>
    <row r="436" spans="1:8" s="45" customFormat="1" ht="15.75" customHeight="1" x14ac:dyDescent="0.25">
      <c r="A436" s="40"/>
      <c r="B436" s="41"/>
      <c r="C436" s="42"/>
      <c r="D436" s="43"/>
      <c r="E436" s="44"/>
      <c r="F436" s="44"/>
      <c r="G436" s="82"/>
      <c r="H436" s="1"/>
    </row>
    <row r="437" spans="1:8" s="45" customFormat="1" ht="15.75" customHeight="1" x14ac:dyDescent="0.25">
      <c r="A437" s="40"/>
      <c r="B437" s="41"/>
      <c r="C437" s="42"/>
      <c r="D437" s="43"/>
      <c r="E437" s="44"/>
      <c r="F437" s="44"/>
      <c r="G437" s="82"/>
      <c r="H437" s="1"/>
    </row>
    <row r="438" spans="1:8" s="45" customFormat="1" ht="15.75" customHeight="1" x14ac:dyDescent="0.25">
      <c r="A438" s="40"/>
      <c r="B438" s="41"/>
      <c r="C438" s="42"/>
      <c r="D438" s="43"/>
      <c r="E438" s="44"/>
      <c r="F438" s="44"/>
      <c r="G438" s="82"/>
      <c r="H438" s="1"/>
    </row>
    <row r="439" spans="1:8" s="45" customFormat="1" ht="15.75" customHeight="1" x14ac:dyDescent="0.25">
      <c r="A439" s="40"/>
      <c r="B439" s="41"/>
      <c r="C439" s="42"/>
      <c r="D439" s="43"/>
      <c r="E439" s="44"/>
      <c r="F439" s="44"/>
      <c r="G439" s="82"/>
      <c r="H439" s="1"/>
    </row>
    <row r="440" spans="1:8" s="45" customFormat="1" ht="15.75" customHeight="1" x14ac:dyDescent="0.25">
      <c r="A440" s="40"/>
      <c r="B440" s="41"/>
      <c r="C440" s="42"/>
      <c r="D440" s="43"/>
      <c r="E440" s="44"/>
      <c r="F440" s="44"/>
      <c r="G440" s="82"/>
      <c r="H440" s="1"/>
    </row>
    <row r="441" spans="1:8" s="45" customFormat="1" ht="15.75" customHeight="1" x14ac:dyDescent="0.25">
      <c r="A441" s="40"/>
      <c r="B441" s="41"/>
      <c r="C441" s="42"/>
      <c r="D441" s="43"/>
      <c r="E441" s="44"/>
      <c r="F441" s="44"/>
      <c r="G441" s="82"/>
      <c r="H441" s="1"/>
    </row>
    <row r="442" spans="1:8" s="45" customFormat="1" ht="15.75" customHeight="1" x14ac:dyDescent="0.25">
      <c r="A442" s="40"/>
      <c r="B442" s="41"/>
      <c r="C442" s="42"/>
      <c r="D442" s="43"/>
      <c r="E442" s="44"/>
      <c r="F442" s="44"/>
      <c r="G442" s="82"/>
      <c r="H442" s="1"/>
    </row>
    <row r="443" spans="1:8" s="45" customFormat="1" ht="15.75" customHeight="1" x14ac:dyDescent="0.25">
      <c r="A443" s="40"/>
      <c r="B443" s="41"/>
      <c r="C443" s="42"/>
      <c r="D443" s="43"/>
      <c r="E443" s="44"/>
      <c r="F443" s="44"/>
      <c r="G443" s="82"/>
      <c r="H443" s="1"/>
    </row>
    <row r="444" spans="1:8" s="45" customFormat="1" ht="15.75" customHeight="1" x14ac:dyDescent="0.25">
      <c r="A444" s="40"/>
      <c r="B444" s="41"/>
      <c r="C444" s="42"/>
      <c r="D444" s="43"/>
      <c r="E444" s="44"/>
      <c r="F444" s="44"/>
      <c r="G444" s="82"/>
      <c r="H444" s="1"/>
    </row>
    <row r="445" spans="1:8" s="45" customFormat="1" ht="15.75" customHeight="1" x14ac:dyDescent="0.25">
      <c r="A445" s="40"/>
      <c r="B445" s="41"/>
      <c r="C445" s="42"/>
      <c r="D445" s="43"/>
      <c r="E445" s="44"/>
      <c r="F445" s="44"/>
      <c r="G445" s="82"/>
      <c r="H445" s="1"/>
    </row>
    <row r="446" spans="1:8" s="45" customFormat="1" ht="15.75" customHeight="1" x14ac:dyDescent="0.25">
      <c r="A446" s="40"/>
      <c r="B446" s="41"/>
      <c r="C446" s="42"/>
      <c r="D446" s="43"/>
      <c r="E446" s="44"/>
      <c r="F446" s="44"/>
      <c r="G446" s="82"/>
      <c r="H446" s="1"/>
    </row>
    <row r="447" spans="1:8" s="45" customFormat="1" ht="15.75" customHeight="1" x14ac:dyDescent="0.25">
      <c r="A447" s="40"/>
      <c r="B447" s="41"/>
      <c r="C447" s="42"/>
      <c r="D447" s="43"/>
      <c r="E447" s="44"/>
      <c r="F447" s="44"/>
      <c r="G447" s="82"/>
      <c r="H447" s="1"/>
    </row>
    <row r="448" spans="1:8" s="45" customFormat="1" ht="15.75" customHeight="1" x14ac:dyDescent="0.25">
      <c r="A448" s="40"/>
      <c r="B448" s="41"/>
      <c r="C448" s="39"/>
      <c r="D448" s="46"/>
      <c r="E448" s="44"/>
      <c r="F448" s="44"/>
      <c r="G448" s="82"/>
      <c r="H448" s="1"/>
    </row>
    <row r="449" spans="1:8" s="45" customFormat="1" ht="15.75" customHeight="1" x14ac:dyDescent="0.25">
      <c r="A449" s="40"/>
      <c r="B449" s="41"/>
      <c r="C449" s="39"/>
      <c r="D449" s="46"/>
      <c r="E449" s="44"/>
      <c r="F449" s="44"/>
      <c r="G449" s="82"/>
      <c r="H449" s="1"/>
    </row>
    <row r="450" spans="1:8" s="45" customFormat="1" ht="15.75" customHeight="1" x14ac:dyDescent="0.25">
      <c r="A450" s="40"/>
      <c r="B450" s="41"/>
      <c r="C450" s="39"/>
      <c r="D450" s="46"/>
      <c r="E450" s="44"/>
      <c r="F450" s="44"/>
      <c r="G450" s="82"/>
      <c r="H450" s="1"/>
    </row>
  </sheetData>
  <mergeCells count="1">
    <mergeCell ref="A1:F1"/>
  </mergeCells>
  <pageMargins left="0.70866141732283472" right="0.31496062992125984" top="0.78740157480314965" bottom="0.78740157480314965" header="0.31496062992125984" footer="0.31496062992125984"/>
  <pageSetup paperSize="9" scale="75" fitToHeight="6" orientation="portrait" r:id="rId1"/>
  <headerFooter>
    <oddHeader>&amp;L&amp;P/&amp;N
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rozpočet dle tříd</vt:lpstr>
      <vt:lpstr>příjmy podrobné   2026  </vt:lpstr>
      <vt:lpstr>výdaje  podrobné 2026 </vt:lpstr>
      <vt:lpstr>'příjmy podrobné   2026  '!Názvy_tisku</vt:lpstr>
      <vt:lpstr>'výdaje  podrobné 2026 '!Názvy_tisku</vt:lpstr>
      <vt:lpstr>'výdaje  podrobné 2026 '!Oblast_tisku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svobodova</dc:creator>
  <cp:lastModifiedBy>HP</cp:lastModifiedBy>
  <cp:lastPrinted>2025-11-14T07:05:40Z</cp:lastPrinted>
  <dcterms:created xsi:type="dcterms:W3CDTF">2020-03-02T05:40:59Z</dcterms:created>
  <dcterms:modified xsi:type="dcterms:W3CDTF">2025-11-21T09:24:25Z</dcterms:modified>
</cp:coreProperties>
</file>